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iyer.j\Desktop\Negative IRR\"/>
    </mc:Choice>
  </mc:AlternateContent>
  <bookViews>
    <workbookView xWindow="0" yWindow="0" windowWidth="28800" windowHeight="13800" activeTab="1"/>
  </bookViews>
  <sheets>
    <sheet name="Example 1" sheetId="1" r:id="rId1"/>
    <sheet name="Example 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C10" i="1"/>
  <c r="D15" i="1" l="1"/>
  <c r="E15" i="1"/>
  <c r="F15" i="1"/>
  <c r="G15" i="1"/>
  <c r="C15" i="1"/>
  <c r="I15" i="1" l="1"/>
  <c r="E16" i="1"/>
  <c r="F16" i="1"/>
  <c r="C16" i="1"/>
  <c r="G16" i="1"/>
  <c r="D16" i="1"/>
  <c r="C20" i="3"/>
  <c r="C19" i="3"/>
  <c r="B21" i="3"/>
  <c r="B22" i="3" s="1"/>
  <c r="C22" i="3" s="1"/>
  <c r="F7" i="3"/>
  <c r="F6" i="3"/>
  <c r="I16" i="1" l="1"/>
  <c r="C21" i="3"/>
  <c r="B23" i="3"/>
  <c r="C23" i="3" s="1"/>
  <c r="B24" i="3" l="1"/>
  <c r="C24" i="3" s="1"/>
  <c r="B25" i="3" l="1"/>
  <c r="C25" i="3" s="1"/>
  <c r="B26" i="3" l="1"/>
  <c r="C26" i="3" s="1"/>
  <c r="B27" i="3" l="1"/>
  <c r="C27" i="3" s="1"/>
  <c r="B28" i="3" l="1"/>
  <c r="C28" i="3" s="1"/>
  <c r="B29" i="3" l="1"/>
  <c r="C29" i="3" s="1"/>
  <c r="B30" i="3" l="1"/>
  <c r="C30" i="3" s="1"/>
  <c r="B31" i="3" l="1"/>
  <c r="C31" i="3" s="1"/>
  <c r="B32" i="3" l="1"/>
  <c r="C32" i="3" s="1"/>
  <c r="B33" i="3" l="1"/>
  <c r="C33" i="3" s="1"/>
  <c r="B34" i="3" l="1"/>
  <c r="C34" i="3" s="1"/>
  <c r="B35" i="3" l="1"/>
  <c r="C35" i="3" s="1"/>
  <c r="B36" i="3" l="1"/>
  <c r="C36" i="3" s="1"/>
  <c r="B37" i="3" l="1"/>
  <c r="C37" i="3" s="1"/>
  <c r="B38" i="3" l="1"/>
  <c r="C38" i="3" s="1"/>
  <c r="B39" i="3" l="1"/>
  <c r="C39" i="3" s="1"/>
  <c r="B40" i="3" l="1"/>
  <c r="C40" i="3" s="1"/>
  <c r="B41" i="3" l="1"/>
  <c r="C41" i="3" s="1"/>
  <c r="B42" i="3" l="1"/>
  <c r="C42" i="3" s="1"/>
  <c r="B43" i="3" l="1"/>
  <c r="C43" i="3" s="1"/>
  <c r="B44" i="3" l="1"/>
  <c r="C44" i="3" s="1"/>
  <c r="B45" i="3" l="1"/>
  <c r="C45" i="3" s="1"/>
  <c r="B46" i="3" l="1"/>
  <c r="C46" i="3" s="1"/>
  <c r="B47" i="3" l="1"/>
  <c r="C47" i="3" s="1"/>
  <c r="B48" i="3" l="1"/>
  <c r="C48" i="3" s="1"/>
  <c r="B49" i="3" l="1"/>
  <c r="C49" i="3" s="1"/>
  <c r="B50" i="3" l="1"/>
  <c r="C50" i="3" s="1"/>
  <c r="B51" i="3" l="1"/>
  <c r="C51" i="3" s="1"/>
  <c r="B52" i="3" l="1"/>
  <c r="C52" i="3" s="1"/>
  <c r="B53" i="3" l="1"/>
  <c r="C53" i="3" s="1"/>
  <c r="B54" i="3" l="1"/>
  <c r="C54" i="3" s="1"/>
  <c r="B55" i="3" l="1"/>
  <c r="C55" i="3" s="1"/>
  <c r="B56" i="3" l="1"/>
  <c r="C56" i="3" s="1"/>
  <c r="B57" i="3" l="1"/>
  <c r="C57" i="3" s="1"/>
  <c r="B58" i="3" l="1"/>
  <c r="C58" i="3" s="1"/>
  <c r="B59" i="3" l="1"/>
  <c r="C59" i="3" s="1"/>
  <c r="B60" i="3" l="1"/>
  <c r="C60" i="3" s="1"/>
  <c r="B61" i="3" l="1"/>
  <c r="C61" i="3" s="1"/>
  <c r="B62" i="3" l="1"/>
  <c r="C62" i="3" s="1"/>
  <c r="B63" i="3" l="1"/>
  <c r="C63" i="3" s="1"/>
  <c r="B64" i="3" l="1"/>
  <c r="C64" i="3" s="1"/>
  <c r="B65" i="3" l="1"/>
  <c r="C65" i="3" s="1"/>
  <c r="B66" i="3" l="1"/>
  <c r="C66" i="3" s="1"/>
  <c r="B67" i="3" l="1"/>
  <c r="C67" i="3" s="1"/>
  <c r="B68" i="3" l="1"/>
  <c r="C68" i="3" s="1"/>
  <c r="B69" i="3" l="1"/>
  <c r="C69" i="3" s="1"/>
</calcChain>
</file>

<file path=xl/sharedStrings.xml><?xml version="1.0" encoding="utf-8"?>
<sst xmlns="http://schemas.openxmlformats.org/spreadsheetml/2006/main" count="31" uniqueCount="20">
  <si>
    <t>© Feasibility.pro</t>
  </si>
  <si>
    <t>Year</t>
  </si>
  <si>
    <t>Cash Flow</t>
  </si>
  <si>
    <t>IRR</t>
  </si>
  <si>
    <t>NPV Profile</t>
  </si>
  <si>
    <t>Discount Rate</t>
  </si>
  <si>
    <t>NPV</t>
  </si>
  <si>
    <t>Example 2</t>
  </si>
  <si>
    <t>Multiple IRR</t>
  </si>
  <si>
    <t>Example 1</t>
  </si>
  <si>
    <t>Negative IRR</t>
  </si>
  <si>
    <t>Year 0</t>
  </si>
  <si>
    <t>Year 1</t>
  </si>
  <si>
    <t>Year 2</t>
  </si>
  <si>
    <t>Year 3</t>
  </si>
  <si>
    <t>Year 4</t>
  </si>
  <si>
    <t>Total</t>
  </si>
  <si>
    <t>IRR 1</t>
  </si>
  <si>
    <t>IRR 2</t>
  </si>
  <si>
    <t>Present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</si>
</sst>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0_);\(0\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 Light"/>
      <family val="1"/>
      <scheme val="major"/>
    </font>
    <font>
      <sz val="12"/>
      <name val="Geneva"/>
    </font>
    <font>
      <sz val="10"/>
      <name val="Tms Rmn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0" fontId="0" fillId="5" borderId="4" xfId="0" applyFill="1" applyBorder="1" applyAlignment="1">
      <alignment horizontal="center"/>
    </xf>
    <xf numFmtId="0" fontId="3" fillId="7" borderId="2" xfId="0" applyFont="1" applyFill="1" applyBorder="1"/>
    <xf numFmtId="0" fontId="0" fillId="4" borderId="5" xfId="0" applyFill="1" applyBorder="1" applyAlignment="1">
      <alignment horizontal="center"/>
    </xf>
    <xf numFmtId="39" fontId="0" fillId="5" borderId="5" xfId="0" applyNumberFormat="1" applyFill="1" applyBorder="1" applyAlignment="1">
      <alignment horizontal="center"/>
    </xf>
    <xf numFmtId="39" fontId="0" fillId="6" borderId="5" xfId="0" applyNumberFormat="1" applyFill="1" applyBorder="1" applyAlignment="1">
      <alignment horizontal="center"/>
    </xf>
    <xf numFmtId="39" fontId="0" fillId="6" borderId="6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2" fontId="0" fillId="5" borderId="7" xfId="0" applyNumberFormat="1" applyFill="1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0" fontId="3" fillId="3" borderId="8" xfId="0" applyFont="1" applyFill="1" applyBorder="1"/>
    <xf numFmtId="164" fontId="0" fillId="5" borderId="5" xfId="0" applyNumberForma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9" fontId="0" fillId="5" borderId="5" xfId="1" applyNumberFormat="1" applyFont="1" applyFill="1" applyBorder="1" applyAlignment="1">
      <alignment horizontal="center"/>
    </xf>
    <xf numFmtId="0" fontId="7" fillId="2" borderId="10" xfId="0" applyNumberFormat="1" applyFont="1" applyFill="1" applyBorder="1"/>
    <xf numFmtId="0" fontId="7" fillId="2" borderId="12" xfId="0" applyNumberFormat="1" applyFont="1" applyFill="1" applyBorder="1"/>
    <xf numFmtId="10" fontId="7" fillId="2" borderId="11" xfId="1" applyNumberFormat="1" applyFont="1" applyFill="1" applyBorder="1"/>
    <xf numFmtId="10" fontId="7" fillId="2" borderId="13" xfId="1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8" fontId="0" fillId="2" borderId="0" xfId="0" applyNumberFormat="1" applyFill="1"/>
    <xf numFmtId="37" fontId="0" fillId="5" borderId="5" xfId="0" applyNumberFormat="1" applyFill="1" applyBorder="1" applyAlignment="1">
      <alignment horizontal="center"/>
    </xf>
    <xf numFmtId="9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NPV Profile for Multiple IRR Project</a:t>
            </a:r>
            <a:endParaRPr lang="en-US" sz="1200" i="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'Example 2'!$C$18</c:f>
              <c:strCache>
                <c:ptCount val="1"/>
                <c:pt idx="0">
                  <c:v>NPV</c:v>
                </c:pt>
              </c:strCache>
            </c:strRef>
          </c:tx>
          <c:spPr>
            <a:ln w="31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'Example 2'!$B$19:$B$69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</c:numCache>
            </c:numRef>
          </c:cat>
          <c:val>
            <c:numRef>
              <c:f>'Example 2'!$C$19:$C$69</c:f>
              <c:numCache>
                <c:formatCode>#,##0.00_);\(#,##0.00\)</c:formatCode>
                <c:ptCount val="51"/>
                <c:pt idx="0">
                  <c:v>-100</c:v>
                </c:pt>
                <c:pt idx="1">
                  <c:v>-80.014308228545474</c:v>
                </c:pt>
                <c:pt idx="2">
                  <c:v>-61.958395618992199</c:v>
                </c:pt>
                <c:pt idx="3">
                  <c:v>-45.692409995440244</c:v>
                </c:pt>
                <c:pt idx="4">
                  <c:v>-31.086971744687162</c:v>
                </c:pt>
                <c:pt idx="5">
                  <c:v>-18.0223260884095</c:v>
                </c:pt>
                <c:pt idx="6">
                  <c:v>-6.3875700353374896</c:v>
                </c:pt>
                <c:pt idx="7">
                  <c:v>3.9200531286330715</c:v>
                </c:pt>
                <c:pt idx="8">
                  <c:v>12.995798216547428</c:v>
                </c:pt>
                <c:pt idx="9">
                  <c:v>20.928007130951755</c:v>
                </c:pt>
                <c:pt idx="10">
                  <c:v>27.798647633358541</c:v>
                </c:pt>
                <c:pt idx="11">
                  <c:v>33.683806537010469</c:v>
                </c:pt>
                <c:pt idx="12">
                  <c:v>38.654141503540359</c:v>
                </c:pt>
                <c:pt idx="13">
                  <c:v>42.775295210082959</c:v>
                </c:pt>
                <c:pt idx="14">
                  <c:v>46.108275283414741</c:v>
                </c:pt>
                <c:pt idx="15">
                  <c:v>48.709803066741415</c:v>
                </c:pt>
                <c:pt idx="16">
                  <c:v>50.632633988471298</c:v>
                </c:pt>
                <c:pt idx="17">
                  <c:v>51.92585203674048</c:v>
                </c:pt>
                <c:pt idx="18">
                  <c:v>52.635140605285187</c:v>
                </c:pt>
                <c:pt idx="19">
                  <c:v>52.803031762392038</c:v>
                </c:pt>
                <c:pt idx="20">
                  <c:v>52.469135802469282</c:v>
                </c:pt>
                <c:pt idx="21">
                  <c:v>51.670352766956285</c:v>
                </c:pt>
                <c:pt idx="22">
                  <c:v>50.441067465674223</c:v>
                </c:pt>
                <c:pt idx="23">
                  <c:v>48.81332938954688</c:v>
                </c:pt>
                <c:pt idx="24">
                  <c:v>46.817018779215687</c:v>
                </c:pt>
                <c:pt idx="25">
                  <c:v>44.480000000000018</c:v>
                </c:pt>
                <c:pt idx="26">
                  <c:v>41.828263270632306</c:v>
                </c:pt>
                <c:pt idx="27">
                  <c:v>38.886055700067345</c:v>
                </c:pt>
                <c:pt idx="28">
                  <c:v>35.676002502441634</c:v>
                </c:pt>
                <c:pt idx="29">
                  <c:v>32.219219183986297</c:v>
                </c:pt>
                <c:pt idx="30">
                  <c:v>28.535415426630607</c:v>
                </c:pt>
                <c:pt idx="31">
                  <c:v>24.642991330378209</c:v>
                </c:pt>
                <c:pt idx="32">
                  <c:v>20.559126619732638</c:v>
                </c:pt>
                <c:pt idx="33">
                  <c:v>16.299863367844296</c:v>
                </c:pt>
                <c:pt idx="34">
                  <c:v>11.880182745167986</c:v>
                </c:pt>
                <c:pt idx="35">
                  <c:v>7.3140762568183391</c:v>
                </c:pt>
                <c:pt idx="36">
                  <c:v>2.6146118940145016</c:v>
                </c:pt>
                <c:pt idx="37">
                  <c:v>-2.2060044102828442</c:v>
                </c:pt>
                <c:pt idx="38">
                  <c:v>-7.1363716636089976</c:v>
                </c:pt>
                <c:pt idx="39">
                  <c:v>-12.165840705491064</c:v>
                </c:pt>
                <c:pt idx="40">
                  <c:v>-17.284464806330902</c:v>
                </c:pt>
                <c:pt idx="41">
                  <c:v>-22.48295369621701</c:v>
                </c:pt>
                <c:pt idx="42">
                  <c:v>-27.752630768503877</c:v>
                </c:pt>
                <c:pt idx="43">
                  <c:v>-33.085393223372421</c:v>
                </c:pt>
                <c:pt idx="44">
                  <c:v>-38.473674935223471</c:v>
                </c:pt>
                <c:pt idx="45">
                  <c:v>-43.910411844797409</c:v>
                </c:pt>
                <c:pt idx="46">
                  <c:v>-49.389009692537115</c:v>
                </c:pt>
                <c:pt idx="47">
                  <c:v>-54.903313923992528</c:v>
                </c:pt>
                <c:pt idx="48">
                  <c:v>-60.447581611185001</c:v>
                </c:pt>
                <c:pt idx="49">
                  <c:v>-66.016455245862176</c:v>
                </c:pt>
                <c:pt idx="50">
                  <c:v>-71.604938271605079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2-426B-BD2B-7D3596A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035295"/>
        <c:axId val="1303036127"/>
      </c:lineChart>
      <c:catAx>
        <c:axId val="1303035295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036127"/>
        <c:crosses val="autoZero"/>
        <c:auto val="1"/>
        <c:lblAlgn val="ctr"/>
        <c:lblOffset val="100"/>
        <c:noMultiLvlLbl val="0"/>
      </c:catAx>
      <c:valAx>
        <c:axId val="130303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303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504826</xdr:colOff>
      <xdr:row>15</xdr:row>
      <xdr:rowOff>171450</xdr:rowOff>
    </xdr:from>
    <xdr:to>
      <xdr:col>17</xdr:col>
      <xdr:colOff>180975</xdr:colOff>
      <xdr:row>36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228600</xdr:colOff>
      <xdr:row>24</xdr:row>
      <xdr:rowOff>38100</xdr:rowOff>
    </xdr:from>
    <xdr:ext cx="484556" cy="264560"/>
    <xdr:sp macro="" textlink="">
      <xdr:nvSpPr>
        <xdr:cNvPr id="3" name="TextBox 2"/>
        <xdr:cNvSpPr txBox="1"/>
      </xdr:nvSpPr>
      <xdr:spPr>
        <a:xfrm>
          <a:off x="4657725" y="4752975"/>
          <a:ext cx="484556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IRR 1</a:t>
          </a:r>
        </a:p>
      </xdr:txBody>
    </xdr:sp>
    <xdr:clientData/>
  </xdr:oneCellAnchor>
  <xdr:oneCellAnchor>
    <xdr:from>
      <xdr:col>13</xdr:col>
      <xdr:colOff>552450</xdr:colOff>
      <xdr:row>24</xdr:row>
      <xdr:rowOff>9525</xdr:rowOff>
    </xdr:from>
    <xdr:ext cx="484556" cy="264560"/>
    <xdr:sp macro="" textlink="">
      <xdr:nvSpPr>
        <xdr:cNvPr id="12" name="TextBox 11"/>
        <xdr:cNvSpPr txBox="1"/>
      </xdr:nvSpPr>
      <xdr:spPr>
        <a:xfrm>
          <a:off x="9248775" y="4724400"/>
          <a:ext cx="484556" cy="2645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>
              <a:solidFill>
                <a:sysClr val="windowText" lastClr="000000"/>
              </a:solidFill>
            </a:rPr>
            <a:t>IRR 2</a:t>
          </a:r>
        </a:p>
      </xdr:txBody>
    </xdr:sp>
    <xdr:clientData/>
  </xdr:oneCellAnchor>
  <xdr:twoCellAnchor>
    <xdr:from>
      <xdr:col>6</xdr:col>
      <xdr:colOff>542925</xdr:colOff>
      <xdr:row>25</xdr:row>
      <xdr:rowOff>38100</xdr:rowOff>
    </xdr:from>
    <xdr:to>
      <xdr:col>7</xdr:col>
      <xdr:colOff>66675</xdr:colOff>
      <xdr:row>25</xdr:row>
      <xdr:rowOff>180975</xdr:rowOff>
    </xdr:to>
    <xdr:sp macro="" textlink="">
      <xdr:nvSpPr>
        <xdr:cNvPr id="13" name="Oval 12"/>
        <xdr:cNvSpPr/>
      </xdr:nvSpPr>
      <xdr:spPr>
        <a:xfrm>
          <a:off x="4972050" y="4953000"/>
          <a:ext cx="133350" cy="142875"/>
        </a:xfrm>
        <a:prstGeom prst="ellipse">
          <a:avLst/>
        </a:prstGeom>
        <a:solidFill>
          <a:srgbClr val="5B9BD5">
            <a:alpha val="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466725</xdr:colOff>
      <xdr:row>25</xdr:row>
      <xdr:rowOff>28575</xdr:rowOff>
    </xdr:from>
    <xdr:to>
      <xdr:col>13</xdr:col>
      <xdr:colOff>600075</xdr:colOff>
      <xdr:row>25</xdr:row>
      <xdr:rowOff>171450</xdr:rowOff>
    </xdr:to>
    <xdr:sp macro="" textlink="">
      <xdr:nvSpPr>
        <xdr:cNvPr id="14" name="Oval 13"/>
        <xdr:cNvSpPr/>
      </xdr:nvSpPr>
      <xdr:spPr>
        <a:xfrm>
          <a:off x="9163050" y="4943475"/>
          <a:ext cx="133350" cy="142875"/>
        </a:xfrm>
        <a:prstGeom prst="ellipse">
          <a:avLst/>
        </a:prstGeom>
        <a:solidFill>
          <a:srgbClr val="5B9BD5">
            <a:alpha val="0"/>
          </a:srgb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feasibility.pro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feasibility.pr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J21"/>
  <sheetViews>
    <sheetView workbookViewId="0">
      <selection activeCell="G29" sqref="G29"/>
    </sheetView>
  </sheetViews>
  <sheetFormatPr defaultRowHeight="15"/>
  <cols>
    <col min="1" max="1" width="9.140625" style="1"/>
    <col min="2" max="2" width="20.140625" style="1" bestFit="1" customWidth="1"/>
    <col min="3" max="3" width="10.28515625" style="1" customWidth="1"/>
    <col min="4" max="4" width="9.140625" style="1"/>
    <col min="5" max="5" width="7.28515625" style="1" bestFit="1" customWidth="1"/>
    <col min="6" max="7" width="9.140625" style="1"/>
    <col min="8" max="8" width="1.140625" style="1" customWidth="1"/>
    <col min="9" max="9" width="9.140625" style="1"/>
    <col min="10" max="10" width="3.42578125" style="1" customWidth="1"/>
    <col min="11" max="16384" width="9.140625" style="1"/>
  </cols>
  <sheetData>
    <row r="1" spans="2:10">
      <c r="B1" s="2" t="s">
        <v>0</v>
      </c>
      <c r="C1" s="2"/>
      <c r="D1" s="2"/>
      <c r="E1" s="2"/>
      <c r="F1" s="2"/>
      <c r="G1" s="2"/>
      <c r="H1" s="2"/>
      <c r="I1" s="2"/>
      <c r="J1" s="2"/>
    </row>
    <row r="3" spans="2:10">
      <c r="B3" s="3" t="s">
        <v>9</v>
      </c>
      <c r="C3" s="4" t="s">
        <v>10</v>
      </c>
      <c r="D3" s="2"/>
      <c r="E3" s="2"/>
      <c r="F3" s="2"/>
      <c r="G3" s="2"/>
      <c r="H3" s="2"/>
      <c r="I3" s="2"/>
      <c r="J3" s="2"/>
    </row>
    <row r="5" spans="2:10" ht="15.75" thickBot="1"/>
    <row r="6" spans="2:10" ht="15.75" thickBot="1">
      <c r="B6" s="7" t="s">
        <v>1</v>
      </c>
      <c r="C6" s="11" t="s">
        <v>11</v>
      </c>
      <c r="D6" s="11" t="s">
        <v>12</v>
      </c>
      <c r="E6" s="11" t="s">
        <v>13</v>
      </c>
      <c r="F6" s="11" t="s">
        <v>14</v>
      </c>
      <c r="G6" s="11" t="s">
        <v>15</v>
      </c>
      <c r="I6" s="9" t="s">
        <v>16</v>
      </c>
    </row>
    <row r="7" spans="2:10" ht="15.75" thickBot="1">
      <c r="B7" s="8" t="s">
        <v>2</v>
      </c>
      <c r="C7" s="12">
        <v>-600</v>
      </c>
      <c r="D7" s="12">
        <v>60</v>
      </c>
      <c r="E7" s="12">
        <v>200</v>
      </c>
      <c r="F7" s="12">
        <v>200</v>
      </c>
      <c r="G7" s="12">
        <v>100</v>
      </c>
      <c r="I7" s="17">
        <f>SUM(C7:G7)</f>
        <v>-40</v>
      </c>
    </row>
    <row r="8" spans="2:10">
      <c r="I8" s="15"/>
    </row>
    <row r="9" spans="2:10" ht="15.75" thickBot="1">
      <c r="I9" s="15"/>
    </row>
    <row r="10" spans="2:10">
      <c r="B10" s="8" t="s">
        <v>3</v>
      </c>
      <c r="C10" s="18">
        <f>IRR(C7:G7)</f>
        <v>-2.6010888014698086E-2</v>
      </c>
      <c r="I10" s="15"/>
    </row>
    <row r="11" spans="2:10">
      <c r="C11" s="30"/>
      <c r="I11" s="15"/>
    </row>
    <row r="12" spans="2:10">
      <c r="I12" s="15"/>
    </row>
    <row r="13" spans="2:10" ht="15.75" thickBot="1">
      <c r="I13" s="15"/>
    </row>
    <row r="14" spans="2:10" ht="15.75" thickBot="1">
      <c r="B14" s="7" t="s">
        <v>1</v>
      </c>
      <c r="C14" s="11" t="s">
        <v>11</v>
      </c>
      <c r="D14" s="11" t="s">
        <v>12</v>
      </c>
      <c r="E14" s="11" t="s">
        <v>13</v>
      </c>
      <c r="F14" s="11" t="s">
        <v>14</v>
      </c>
      <c r="G14" s="11" t="s">
        <v>15</v>
      </c>
      <c r="I14" s="9" t="s">
        <v>16</v>
      </c>
    </row>
    <row r="15" spans="2:10" ht="15.75" thickBot="1">
      <c r="B15" s="8" t="s">
        <v>2</v>
      </c>
      <c r="C15" s="12">
        <f>C7</f>
        <v>-600</v>
      </c>
      <c r="D15" s="12">
        <f t="shared" ref="D15:G15" si="0">D7</f>
        <v>60</v>
      </c>
      <c r="E15" s="12">
        <f t="shared" si="0"/>
        <v>200</v>
      </c>
      <c r="F15" s="12">
        <f t="shared" si="0"/>
        <v>200</v>
      </c>
      <c r="G15" s="12">
        <f t="shared" si="0"/>
        <v>100</v>
      </c>
      <c r="I15" s="16">
        <f>SUM(C15:G15)</f>
        <v>-40</v>
      </c>
    </row>
    <row r="16" spans="2:10" ht="15.75" thickBot="1">
      <c r="B16" s="10" t="s">
        <v>19</v>
      </c>
      <c r="C16" s="13">
        <f>C15/(1+$C$10)^0</f>
        <v>-600</v>
      </c>
      <c r="D16" s="13">
        <f>D15/(1+$C$10)^1</f>
        <v>61.60233134198058</v>
      </c>
      <c r="E16" s="13">
        <f>E15/(1+$C$10)^2</f>
        <v>210.82484593150906</v>
      </c>
      <c r="F16" s="13">
        <f>F15/(1+$C$10)^3</f>
        <v>216.45503356991381</v>
      </c>
      <c r="G16" s="13">
        <f>G15/(1+$C$10)^4</f>
        <v>111.11778915511132</v>
      </c>
      <c r="I16" s="14">
        <f>SUM(C16:G16)</f>
        <v>-1.4851764262857614E-9</v>
      </c>
    </row>
    <row r="17" spans="9:9">
      <c r="I17" s="15"/>
    </row>
    <row r="18" spans="9:9">
      <c r="I18" s="15"/>
    </row>
    <row r="19" spans="9:9">
      <c r="I19" s="15"/>
    </row>
    <row r="20" spans="9:9">
      <c r="I20" s="15"/>
    </row>
    <row r="21" spans="9:9">
      <c r="I21" s="15"/>
    </row>
  </sheetData>
  <hyperlinks>
    <hyperlink ref="B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P69"/>
  <sheetViews>
    <sheetView tabSelected="1" workbookViewId="0">
      <selection activeCell="W12" sqref="W12"/>
    </sheetView>
  </sheetViews>
  <sheetFormatPr defaultRowHeight="15"/>
  <cols>
    <col min="1" max="1" width="8.140625" style="1" customWidth="1"/>
    <col min="2" max="2" width="16.85546875" style="1" customWidth="1"/>
    <col min="3" max="3" width="15" style="1" customWidth="1"/>
    <col min="4" max="4" width="5.42578125" style="1" customWidth="1"/>
    <col min="5" max="5" width="11.85546875" style="1" bestFit="1" customWidth="1"/>
    <col min="6" max="16384" width="9.140625" style="1"/>
  </cols>
  <sheetData>
    <row r="1" spans="2:16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2:16">
      <c r="B3" s="3" t="s">
        <v>7</v>
      </c>
      <c r="C3" s="4" t="s">
        <v>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5" spans="2:16" ht="15.75">
      <c r="B5" s="5"/>
      <c r="C5" s="5"/>
      <c r="D5" s="5"/>
      <c r="E5" s="5"/>
    </row>
    <row r="6" spans="2:16" ht="15.75" thickBot="1">
      <c r="B6" s="22" t="s">
        <v>1</v>
      </c>
      <c r="C6" s="21" t="s">
        <v>2</v>
      </c>
      <c r="D6" s="6"/>
      <c r="E6" s="24" t="s">
        <v>17</v>
      </c>
      <c r="F6" s="26">
        <f>IRR(C7:C11,6%)</f>
        <v>6.6049146153592364E-2</v>
      </c>
    </row>
    <row r="7" spans="2:16" ht="15.75" thickBot="1">
      <c r="B7" s="20">
        <v>0</v>
      </c>
      <c r="C7" s="31">
        <v>-1000</v>
      </c>
      <c r="D7" s="6"/>
      <c r="E7" s="25" t="s">
        <v>18</v>
      </c>
      <c r="F7" s="27">
        <f>IRR(C7:C11,36%)</f>
        <v>0.3654534214517573</v>
      </c>
    </row>
    <row r="8" spans="2:16" ht="15.75" thickBot="1">
      <c r="B8" s="20">
        <v>1</v>
      </c>
      <c r="C8" s="31">
        <v>800</v>
      </c>
      <c r="D8" s="6"/>
      <c r="E8" s="6"/>
    </row>
    <row r="9" spans="2:16" ht="15.75" thickBot="1">
      <c r="B9" s="20">
        <v>2</v>
      </c>
      <c r="C9" s="31">
        <v>1000</v>
      </c>
      <c r="D9" s="6"/>
      <c r="E9" s="6"/>
    </row>
    <row r="10" spans="2:16" ht="15.75" thickBot="1">
      <c r="B10" s="20">
        <v>3</v>
      </c>
      <c r="C10" s="31">
        <v>1300</v>
      </c>
      <c r="D10" s="6"/>
      <c r="E10" s="6"/>
    </row>
    <row r="11" spans="2:16" ht="15.75" thickBot="1">
      <c r="B11" s="20">
        <v>4</v>
      </c>
      <c r="C11" s="31">
        <v>-2200</v>
      </c>
      <c r="D11" s="6"/>
      <c r="E11" s="6"/>
    </row>
    <row r="12" spans="2:16">
      <c r="C12" s="32"/>
      <c r="D12" s="6"/>
      <c r="E12" s="6"/>
    </row>
    <row r="15" spans="2:16">
      <c r="B15" s="6"/>
      <c r="C15" s="6"/>
    </row>
    <row r="16" spans="2:16">
      <c r="B16" s="6"/>
      <c r="C16" s="6"/>
    </row>
    <row r="17" spans="2:3" ht="15.75" thickBot="1">
      <c r="B17" s="28" t="s">
        <v>4</v>
      </c>
      <c r="C17" s="29"/>
    </row>
    <row r="18" spans="2:3" ht="15.75" thickBot="1">
      <c r="B18" s="19" t="s">
        <v>5</v>
      </c>
      <c r="C18" s="19" t="s">
        <v>6</v>
      </c>
    </row>
    <row r="19" spans="2:3" ht="15.75" thickBot="1">
      <c r="B19" s="23">
        <v>0</v>
      </c>
      <c r="C19" s="12">
        <f>NPV(B19,$C$8:$C$11)+$C$7</f>
        <v>-100</v>
      </c>
    </row>
    <row r="20" spans="2:3" ht="15.75" thickBot="1">
      <c r="B20" s="23">
        <v>0.01</v>
      </c>
      <c r="C20" s="12">
        <f t="shared" ref="C20:C69" si="0">NPV(B20,$C$8:$C$11)+$C$7</f>
        <v>-80.014308228545474</v>
      </c>
    </row>
    <row r="21" spans="2:3" ht="15.75" thickBot="1">
      <c r="B21" s="23">
        <f>B20+0.01</f>
        <v>0.02</v>
      </c>
      <c r="C21" s="12">
        <f t="shared" si="0"/>
        <v>-61.958395618992199</v>
      </c>
    </row>
    <row r="22" spans="2:3" ht="15.75" thickBot="1">
      <c r="B22" s="23">
        <f t="shared" ref="B22:B49" si="1">B21+0.01</f>
        <v>0.03</v>
      </c>
      <c r="C22" s="12">
        <f t="shared" si="0"/>
        <v>-45.692409995440244</v>
      </c>
    </row>
    <row r="23" spans="2:3" ht="15.75" thickBot="1">
      <c r="B23" s="23">
        <f t="shared" si="1"/>
        <v>0.04</v>
      </c>
      <c r="C23" s="12">
        <f t="shared" si="0"/>
        <v>-31.086971744687162</v>
      </c>
    </row>
    <row r="24" spans="2:3" ht="15.75" thickBot="1">
      <c r="B24" s="23">
        <f>B23+0.01</f>
        <v>0.05</v>
      </c>
      <c r="C24" s="12">
        <f t="shared" si="0"/>
        <v>-18.0223260884095</v>
      </c>
    </row>
    <row r="25" spans="2:3" ht="15.75" thickBot="1">
      <c r="B25" s="23">
        <f t="shared" si="1"/>
        <v>6.0000000000000005E-2</v>
      </c>
      <c r="C25" s="12">
        <f t="shared" si="0"/>
        <v>-6.3875700353374896</v>
      </c>
    </row>
    <row r="26" spans="2:3" ht="15.75" thickBot="1">
      <c r="B26" s="23">
        <f t="shared" si="1"/>
        <v>7.0000000000000007E-2</v>
      </c>
      <c r="C26" s="12">
        <f t="shared" si="0"/>
        <v>3.9200531286330715</v>
      </c>
    </row>
    <row r="27" spans="2:3" ht="15.75" thickBot="1">
      <c r="B27" s="23">
        <f t="shared" si="1"/>
        <v>0.08</v>
      </c>
      <c r="C27" s="12">
        <f t="shared" si="0"/>
        <v>12.995798216547428</v>
      </c>
    </row>
    <row r="28" spans="2:3" ht="15.75" thickBot="1">
      <c r="B28" s="23">
        <f t="shared" si="1"/>
        <v>0.09</v>
      </c>
      <c r="C28" s="12">
        <f t="shared" si="0"/>
        <v>20.928007130951755</v>
      </c>
    </row>
    <row r="29" spans="2:3" ht="15.75" thickBot="1">
      <c r="B29" s="23">
        <f t="shared" si="1"/>
        <v>9.9999999999999992E-2</v>
      </c>
      <c r="C29" s="12">
        <f t="shared" si="0"/>
        <v>27.798647633358541</v>
      </c>
    </row>
    <row r="30" spans="2:3" ht="15.75" thickBot="1">
      <c r="B30" s="23">
        <f t="shared" si="1"/>
        <v>0.10999999999999999</v>
      </c>
      <c r="C30" s="12">
        <f t="shared" si="0"/>
        <v>33.683806537010469</v>
      </c>
    </row>
    <row r="31" spans="2:3" ht="15.75" thickBot="1">
      <c r="B31" s="23">
        <f t="shared" si="1"/>
        <v>0.11999999999999998</v>
      </c>
      <c r="C31" s="12">
        <f t="shared" si="0"/>
        <v>38.654141503540359</v>
      </c>
    </row>
    <row r="32" spans="2:3" ht="15.75" thickBot="1">
      <c r="B32" s="23">
        <f t="shared" si="1"/>
        <v>0.12999999999999998</v>
      </c>
      <c r="C32" s="12">
        <f t="shared" si="0"/>
        <v>42.775295210082959</v>
      </c>
    </row>
    <row r="33" spans="2:3" ht="15.75" thickBot="1">
      <c r="B33" s="23">
        <f t="shared" si="1"/>
        <v>0.13999999999999999</v>
      </c>
      <c r="C33" s="12">
        <f t="shared" si="0"/>
        <v>46.108275283414741</v>
      </c>
    </row>
    <row r="34" spans="2:3" ht="15.75" thickBot="1">
      <c r="B34" s="23">
        <f t="shared" si="1"/>
        <v>0.15</v>
      </c>
      <c r="C34" s="12">
        <f t="shared" si="0"/>
        <v>48.709803066741415</v>
      </c>
    </row>
    <row r="35" spans="2:3" ht="15.75" thickBot="1">
      <c r="B35" s="23">
        <f t="shared" si="1"/>
        <v>0.16</v>
      </c>
      <c r="C35" s="12">
        <f t="shared" si="0"/>
        <v>50.632633988471298</v>
      </c>
    </row>
    <row r="36" spans="2:3" ht="15.75" thickBot="1">
      <c r="B36" s="23">
        <f t="shared" si="1"/>
        <v>0.17</v>
      </c>
      <c r="C36" s="12">
        <f t="shared" si="0"/>
        <v>51.92585203674048</v>
      </c>
    </row>
    <row r="37" spans="2:3" ht="15.75" thickBot="1">
      <c r="B37" s="23">
        <f t="shared" si="1"/>
        <v>0.18000000000000002</v>
      </c>
      <c r="C37" s="12">
        <f t="shared" si="0"/>
        <v>52.635140605285187</v>
      </c>
    </row>
    <row r="38" spans="2:3" ht="15.75" thickBot="1">
      <c r="B38" s="23">
        <f t="shared" si="1"/>
        <v>0.19000000000000003</v>
      </c>
      <c r="C38" s="12">
        <f t="shared" si="0"/>
        <v>52.803031762392038</v>
      </c>
    </row>
    <row r="39" spans="2:3" ht="15.75" thickBot="1">
      <c r="B39" s="23">
        <f t="shared" si="1"/>
        <v>0.20000000000000004</v>
      </c>
      <c r="C39" s="12">
        <f t="shared" si="0"/>
        <v>52.469135802469282</v>
      </c>
    </row>
    <row r="40" spans="2:3" ht="15.75" thickBot="1">
      <c r="B40" s="23">
        <f t="shared" si="1"/>
        <v>0.21000000000000005</v>
      </c>
      <c r="C40" s="12">
        <f t="shared" si="0"/>
        <v>51.670352766956285</v>
      </c>
    </row>
    <row r="41" spans="2:3" ht="15.75" thickBot="1">
      <c r="B41" s="23">
        <f t="shared" si="1"/>
        <v>0.22000000000000006</v>
      </c>
      <c r="C41" s="12">
        <f t="shared" si="0"/>
        <v>50.441067465674223</v>
      </c>
    </row>
    <row r="42" spans="2:3" ht="15.75" thickBot="1">
      <c r="B42" s="23">
        <f t="shared" si="1"/>
        <v>0.23000000000000007</v>
      </c>
      <c r="C42" s="12">
        <f t="shared" si="0"/>
        <v>48.81332938954688</v>
      </c>
    </row>
    <row r="43" spans="2:3" ht="15.75" thickBot="1">
      <c r="B43" s="23">
        <f t="shared" si="1"/>
        <v>0.24000000000000007</v>
      </c>
      <c r="C43" s="12">
        <f t="shared" si="0"/>
        <v>46.817018779215687</v>
      </c>
    </row>
    <row r="44" spans="2:3" ht="15.75" thickBot="1">
      <c r="B44" s="23">
        <f t="shared" si="1"/>
        <v>0.25000000000000006</v>
      </c>
      <c r="C44" s="12">
        <f t="shared" si="0"/>
        <v>44.480000000000018</v>
      </c>
    </row>
    <row r="45" spans="2:3" ht="15.75" thickBot="1">
      <c r="B45" s="23">
        <f t="shared" si="1"/>
        <v>0.26000000000000006</v>
      </c>
      <c r="C45" s="12">
        <f t="shared" si="0"/>
        <v>41.828263270632306</v>
      </c>
    </row>
    <row r="46" spans="2:3" ht="15.75" thickBot="1">
      <c r="B46" s="23">
        <f t="shared" si="1"/>
        <v>0.27000000000000007</v>
      </c>
      <c r="C46" s="12">
        <f t="shared" si="0"/>
        <v>38.886055700067345</v>
      </c>
    </row>
    <row r="47" spans="2:3" ht="15.75" thickBot="1">
      <c r="B47" s="23">
        <f t="shared" si="1"/>
        <v>0.28000000000000008</v>
      </c>
      <c r="C47" s="12">
        <f t="shared" si="0"/>
        <v>35.676002502441634</v>
      </c>
    </row>
    <row r="48" spans="2:3" ht="15.75" thickBot="1">
      <c r="B48" s="23">
        <f t="shared" si="1"/>
        <v>0.29000000000000009</v>
      </c>
      <c r="C48" s="12">
        <f t="shared" si="0"/>
        <v>32.219219183986297</v>
      </c>
    </row>
    <row r="49" spans="2:3" ht="15.75" thickBot="1">
      <c r="B49" s="23">
        <f t="shared" si="1"/>
        <v>0.3000000000000001</v>
      </c>
      <c r="C49" s="12">
        <f t="shared" si="0"/>
        <v>28.535415426630607</v>
      </c>
    </row>
    <row r="50" spans="2:3" ht="15.75" thickBot="1">
      <c r="B50" s="23">
        <f>B49+0.01</f>
        <v>0.31000000000000011</v>
      </c>
      <c r="C50" s="12">
        <f t="shared" si="0"/>
        <v>24.642991330378209</v>
      </c>
    </row>
    <row r="51" spans="2:3" ht="15.75" thickBot="1">
      <c r="B51" s="23">
        <f t="shared" ref="B51:B66" si="2">B50+0.01</f>
        <v>0.32000000000000012</v>
      </c>
      <c r="C51" s="12">
        <f t="shared" si="0"/>
        <v>20.559126619732638</v>
      </c>
    </row>
    <row r="52" spans="2:3" ht="15.75" thickBot="1">
      <c r="B52" s="23">
        <f t="shared" si="2"/>
        <v>0.33000000000000013</v>
      </c>
      <c r="C52" s="12">
        <f t="shared" si="0"/>
        <v>16.299863367844296</v>
      </c>
    </row>
    <row r="53" spans="2:3" ht="15.75" thickBot="1">
      <c r="B53" s="23">
        <f t="shared" si="2"/>
        <v>0.34000000000000014</v>
      </c>
      <c r="C53" s="12">
        <f t="shared" si="0"/>
        <v>11.880182745167986</v>
      </c>
    </row>
    <row r="54" spans="2:3" ht="15.75" thickBot="1">
      <c r="B54" s="23">
        <f t="shared" si="2"/>
        <v>0.35000000000000014</v>
      </c>
      <c r="C54" s="12">
        <f t="shared" si="0"/>
        <v>7.3140762568183391</v>
      </c>
    </row>
    <row r="55" spans="2:3" ht="15.75" thickBot="1">
      <c r="B55" s="23">
        <f t="shared" si="2"/>
        <v>0.36000000000000015</v>
      </c>
      <c r="C55" s="12">
        <f t="shared" si="0"/>
        <v>2.6146118940145016</v>
      </c>
    </row>
    <row r="56" spans="2:3" ht="15.75" thickBot="1">
      <c r="B56" s="23">
        <f t="shared" si="2"/>
        <v>0.37000000000000016</v>
      </c>
      <c r="C56" s="12">
        <f t="shared" si="0"/>
        <v>-2.2060044102828442</v>
      </c>
    </row>
    <row r="57" spans="2:3" ht="15.75" thickBot="1">
      <c r="B57" s="23">
        <f t="shared" si="2"/>
        <v>0.38000000000000017</v>
      </c>
      <c r="C57" s="12">
        <f t="shared" si="0"/>
        <v>-7.1363716636089976</v>
      </c>
    </row>
    <row r="58" spans="2:3" ht="15.75" thickBot="1">
      <c r="B58" s="23">
        <f t="shared" si="2"/>
        <v>0.39000000000000018</v>
      </c>
      <c r="C58" s="12">
        <f t="shared" si="0"/>
        <v>-12.165840705491064</v>
      </c>
    </row>
    <row r="59" spans="2:3" ht="15.75" thickBot="1">
      <c r="B59" s="23">
        <f t="shared" si="2"/>
        <v>0.40000000000000019</v>
      </c>
      <c r="C59" s="12">
        <f t="shared" si="0"/>
        <v>-17.284464806330902</v>
      </c>
    </row>
    <row r="60" spans="2:3" ht="15.75" thickBot="1">
      <c r="B60" s="23">
        <f t="shared" si="2"/>
        <v>0.4100000000000002</v>
      </c>
      <c r="C60" s="12">
        <f t="shared" si="0"/>
        <v>-22.48295369621701</v>
      </c>
    </row>
    <row r="61" spans="2:3" ht="15.75" thickBot="1">
      <c r="B61" s="23">
        <f t="shared" si="2"/>
        <v>0.42000000000000021</v>
      </c>
      <c r="C61" s="12">
        <f t="shared" si="0"/>
        <v>-27.752630768503877</v>
      </c>
    </row>
    <row r="62" spans="2:3" ht="15.75" thickBot="1">
      <c r="B62" s="23">
        <f t="shared" si="2"/>
        <v>0.43000000000000022</v>
      </c>
      <c r="C62" s="12">
        <f t="shared" si="0"/>
        <v>-33.085393223372421</v>
      </c>
    </row>
    <row r="63" spans="2:3" ht="15.75" thickBot="1">
      <c r="B63" s="23">
        <f t="shared" si="2"/>
        <v>0.44000000000000022</v>
      </c>
      <c r="C63" s="12">
        <f t="shared" si="0"/>
        <v>-38.473674935223471</v>
      </c>
    </row>
    <row r="64" spans="2:3" ht="15.75" thickBot="1">
      <c r="B64" s="23">
        <f t="shared" si="2"/>
        <v>0.45000000000000023</v>
      </c>
      <c r="C64" s="12">
        <f t="shared" si="0"/>
        <v>-43.910411844797409</v>
      </c>
    </row>
    <row r="65" spans="2:3" ht="15.75" thickBot="1">
      <c r="B65" s="23">
        <f t="shared" si="2"/>
        <v>0.46000000000000024</v>
      </c>
      <c r="C65" s="12">
        <f t="shared" si="0"/>
        <v>-49.389009692537115</v>
      </c>
    </row>
    <row r="66" spans="2:3" ht="15.75" thickBot="1">
      <c r="B66" s="23">
        <f t="shared" si="2"/>
        <v>0.47000000000000025</v>
      </c>
      <c r="C66" s="12">
        <f t="shared" si="0"/>
        <v>-54.903313923992528</v>
      </c>
    </row>
    <row r="67" spans="2:3" ht="15.75" thickBot="1">
      <c r="B67" s="23">
        <f>B66+0.01</f>
        <v>0.48000000000000026</v>
      </c>
      <c r="C67" s="12">
        <f t="shared" si="0"/>
        <v>-60.447581611185001</v>
      </c>
    </row>
    <row r="68" spans="2:3" ht="15.75" thickBot="1">
      <c r="B68" s="23">
        <f>B67+0.01</f>
        <v>0.49000000000000027</v>
      </c>
      <c r="C68" s="12">
        <f t="shared" si="0"/>
        <v>-66.016455245862176</v>
      </c>
    </row>
    <row r="69" spans="2:3" ht="15.75" thickBot="1">
      <c r="B69" s="23">
        <f>B68+0.01</f>
        <v>0.50000000000000022</v>
      </c>
      <c r="C69" s="12">
        <f t="shared" si="0"/>
        <v>-71.604938271605079</v>
      </c>
    </row>
  </sheetData>
  <mergeCells count="1">
    <mergeCell ref="B17:C17"/>
  </mergeCells>
  <hyperlinks>
    <hyperlink ref="B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 1</vt:lpstr>
      <vt:lpstr>Example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Naiyer Jawaid</dc:creator>
  <cp:lastModifiedBy>Naiyer Jawaid</cp:lastModifiedBy>
  <dcterms:created xsi:type="dcterms:W3CDTF">2016-03-29T05:46:01Z</dcterms:created>
  <dcterms:modified xsi:type="dcterms:W3CDTF">2016-03-29T11:32:47Z</dcterms:modified>
</cp:coreProperties>
</file>