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How does excel calculate IRR\"/>
    </mc:Choice>
  </mc:AlternateContent>
  <bookViews>
    <workbookView xWindow="0" yWindow="0" windowWidth="25605" windowHeight="15540"/>
  </bookViews>
  <sheets>
    <sheet name="IRR Calculation 1" sheetId="1" r:id="rId1"/>
    <sheet name="IRR Calculation 2" sheetId="2" r:id="rId2"/>
    <sheet name="IRR Calculation 3" sheetId="3" r:id="rId3"/>
  </sheets>
  <definedNames>
    <definedName name="_xlnm.Print_Area" localSheetId="0">'IRR Calculation 1'!$B$2:$J$13</definedName>
    <definedName name="_xlnm.Print_Area" localSheetId="1">'IRR Calculation 2'!$B$2:$J$13</definedName>
    <definedName name="_xlnm.Print_Area" localSheetId="2">'IRR Calculation 3'!$B$2:$J$12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8" i="1" l="1"/>
  <c r="O8" i="1"/>
  <c r="C5" i="3"/>
  <c r="O7" i="1"/>
  <c r="N7" i="1"/>
  <c r="C5" i="2"/>
  <c r="C12" i="1"/>
  <c r="D12" i="1"/>
  <c r="E12" i="1"/>
  <c r="F12" i="1"/>
  <c r="G12" i="1"/>
  <c r="H11" i="1"/>
  <c r="H12" i="1"/>
  <c r="C20" i="1"/>
  <c r="C5" i="1"/>
  <c r="C18" i="1"/>
  <c r="O6" i="1"/>
  <c r="C14" i="1"/>
  <c r="D14" i="1"/>
  <c r="E14" i="1"/>
  <c r="F14" i="1"/>
  <c r="G14" i="1"/>
  <c r="H14" i="1"/>
  <c r="C16" i="1"/>
  <c r="N6" i="1"/>
  <c r="M6" i="1"/>
  <c r="M7" i="1"/>
  <c r="C20" i="2"/>
  <c r="M8" i="1"/>
  <c r="C19" i="3"/>
  <c r="C17" i="3"/>
  <c r="D13" i="3"/>
  <c r="E13" i="3"/>
  <c r="F13" i="3"/>
  <c r="G13" i="3"/>
  <c r="H13" i="3"/>
  <c r="C13" i="3"/>
  <c r="C11" i="3"/>
  <c r="D11" i="3"/>
  <c r="E11" i="3"/>
  <c r="F11" i="3"/>
  <c r="G11" i="3"/>
  <c r="H10" i="3"/>
  <c r="H11" i="3"/>
  <c r="C15" i="3"/>
  <c r="C12" i="2"/>
  <c r="D12" i="2"/>
  <c r="E12" i="2"/>
  <c r="F12" i="2"/>
  <c r="G12" i="2"/>
  <c r="H11" i="2"/>
  <c r="H12" i="2"/>
  <c r="C18" i="2"/>
  <c r="C14" i="2"/>
  <c r="D14" i="2"/>
  <c r="E14" i="2"/>
  <c r="F14" i="2"/>
  <c r="G14" i="2"/>
  <c r="H14" i="2"/>
  <c r="C16" i="2"/>
</calcChain>
</file>

<file path=xl/sharedStrings.xml><?xml version="1.0" encoding="utf-8"?>
<sst xmlns="http://schemas.openxmlformats.org/spreadsheetml/2006/main" count="54" uniqueCount="22">
  <si>
    <t>Discount Rate</t>
  </si>
  <si>
    <t>Description</t>
  </si>
  <si>
    <t>Year</t>
  </si>
  <si>
    <t>© Feasibility.pro</t>
  </si>
  <si>
    <t>Total Cash Flow</t>
  </si>
  <si>
    <t>Investment</t>
  </si>
  <si>
    <t>Rental Income</t>
  </si>
  <si>
    <t>Exit Value</t>
  </si>
  <si>
    <t>Present Value of Cash Flow</t>
  </si>
  <si>
    <t>NPV (manual)</t>
  </si>
  <si>
    <t>NPV (Excel Formula)</t>
  </si>
  <si>
    <t>IRR</t>
  </si>
  <si>
    <t>IRR Calculation Example 1</t>
  </si>
  <si>
    <t>IRR Calculation Example 2</t>
  </si>
  <si>
    <t>IRR Calculation Example 3</t>
  </si>
  <si>
    <t>IRR (XIRR Formula)</t>
  </si>
  <si>
    <t>Example 1</t>
  </si>
  <si>
    <t>Example 2</t>
  </si>
  <si>
    <t>Example 3</t>
  </si>
  <si>
    <t>Manual</t>
  </si>
  <si>
    <t>NPV Formula</t>
  </si>
  <si>
    <t>NPV (discount rate = IRR)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</si>
</sst>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%"/>
    <numFmt numFmtId="170" formatCode="0.000000%"/>
    <numFmt numFmtId="171" formatCode="_(* #,##0.000_);_(* \(#,##0.000\);_(* &quot;-&quot;??_);_(@_)"/>
    <numFmt numFmtId="179" formatCode="_(* #,##0.00000000000_);_(* \(#,##0.00000000000\);_(* &quot;-&quot;??_);_(@_)"/>
    <numFmt numFmtId="180" formatCode="_(* #,##0.000000000000_);_(* \(#,##0.000000000000\);_(* &quot;-&quot;??_);_(@_)"/>
    <numFmt numFmtId="189" formatCode="_(* #,##0.0000000000000000_);_(* \(#,##0.00000000000000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F612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rgb="FF00B050"/>
      </top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/>
      <top style="medium">
        <color rgb="FF00B050"/>
      </top>
      <bottom style="thin">
        <color rgb="FF00B050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/>
      <top style="thin">
        <color theme="4" tint="0.39994506668294322"/>
      </top>
      <bottom/>
      <diagonal/>
    </border>
    <border>
      <left/>
      <right/>
      <top style="thin">
        <color theme="4" tint="0.39994506668294322"/>
      </top>
      <bottom/>
      <diagonal/>
    </border>
    <border>
      <left style="thin">
        <color theme="4" tint="0.39991454817346722"/>
      </left>
      <right/>
      <top style="thin">
        <color theme="4" tint="0.39991454817346722"/>
      </top>
      <bottom style="thin">
        <color theme="4" tint="0.39994506668294322"/>
      </bottom>
      <diagonal/>
    </border>
    <border>
      <left/>
      <right/>
      <top style="thin">
        <color theme="4" tint="0.39991454817346722"/>
      </top>
      <bottom style="thin">
        <color theme="4" tint="0.399945066682943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14548173467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14548173467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165" fontId="0" fillId="2" borderId="0" xfId="0" applyNumberFormat="1" applyFill="1"/>
    <xf numFmtId="165" fontId="0" fillId="2" borderId="0" xfId="1" applyNumberFormat="1" applyFont="1" applyFill="1" applyAlignment="1">
      <alignment horizontal="center"/>
    </xf>
    <xf numFmtId="43" fontId="0" fillId="2" borderId="0" xfId="0" applyNumberFormat="1" applyFill="1"/>
    <xf numFmtId="0" fontId="0" fillId="2" borderId="4" xfId="0" applyFill="1" applyBorder="1"/>
    <xf numFmtId="165" fontId="0" fillId="2" borderId="4" xfId="1" applyNumberFormat="1" applyFont="1" applyFill="1" applyBorder="1" applyAlignment="1">
      <alignment horizontal="center"/>
    </xf>
    <xf numFmtId="0" fontId="0" fillId="5" borderId="4" xfId="0" applyFill="1" applyBorder="1"/>
    <xf numFmtId="165" fontId="0" fillId="5" borderId="4" xfId="1" applyNumberFormat="1" applyFont="1" applyFill="1" applyBorder="1" applyAlignment="1">
      <alignment horizontal="center"/>
    </xf>
    <xf numFmtId="0" fontId="0" fillId="2" borderId="5" xfId="0" applyFill="1" applyBorder="1"/>
    <xf numFmtId="165" fontId="0" fillId="2" borderId="5" xfId="0" applyNumberFormat="1" applyFill="1" applyBorder="1" applyAlignment="1">
      <alignment horizontal="center"/>
    </xf>
    <xf numFmtId="164" fontId="0" fillId="2" borderId="4" xfId="1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right"/>
    </xf>
    <xf numFmtId="0" fontId="2" fillId="4" borderId="3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left" vertical="center"/>
    </xf>
    <xf numFmtId="17" fontId="2" fillId="4" borderId="1" xfId="0" applyNumberFormat="1" applyFont="1" applyFill="1" applyBorder="1" applyAlignment="1">
      <alignment horizontal="right"/>
    </xf>
    <xf numFmtId="0" fontId="3" fillId="3" borderId="0" xfId="0" applyFont="1" applyFill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166" fontId="0" fillId="2" borderId="4" xfId="2" applyNumberFormat="1" applyFont="1" applyFill="1" applyBorder="1" applyAlignment="1">
      <alignment horizontal="right"/>
    </xf>
    <xf numFmtId="179" fontId="0" fillId="2" borderId="0" xfId="1" applyNumberFormat="1" applyFont="1" applyFill="1"/>
    <xf numFmtId="0" fontId="0" fillId="2" borderId="0" xfId="0" applyFill="1" applyAlignment="1">
      <alignment horizontal="center"/>
    </xf>
    <xf numFmtId="170" fontId="0" fillId="2" borderId="6" xfId="2" applyNumberFormat="1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43" fontId="0" fillId="2" borderId="4" xfId="1" applyNumberFormat="1" applyFont="1" applyFill="1" applyBorder="1" applyAlignment="1">
      <alignment horizontal="center"/>
    </xf>
    <xf numFmtId="171" fontId="0" fillId="2" borderId="4" xfId="1" applyNumberFormat="1" applyFont="1" applyFill="1" applyBorder="1" applyAlignment="1">
      <alignment horizontal="center"/>
    </xf>
    <xf numFmtId="171" fontId="0" fillId="2" borderId="0" xfId="0" applyNumberFormat="1" applyFill="1"/>
    <xf numFmtId="166" fontId="0" fillId="2" borderId="4" xfId="0" applyNumberFormat="1" applyFill="1" applyBorder="1"/>
    <xf numFmtId="0" fontId="4" fillId="7" borderId="7" xfId="0" applyFont="1" applyFill="1" applyBorder="1"/>
    <xf numFmtId="0" fontId="4" fillId="7" borderId="8" xfId="0" applyFont="1" applyFill="1" applyBorder="1" applyAlignment="1">
      <alignment horizontal="center"/>
    </xf>
    <xf numFmtId="0" fontId="0" fillId="6" borderId="9" xfId="0" applyFill="1" applyBorder="1"/>
    <xf numFmtId="170" fontId="0" fillId="6" borderId="10" xfId="2" applyNumberFormat="1" applyFont="1" applyFill="1" applyBorder="1" applyAlignment="1">
      <alignment horizontal="center"/>
    </xf>
    <xf numFmtId="0" fontId="0" fillId="2" borderId="12" xfId="0" applyFill="1" applyBorder="1"/>
    <xf numFmtId="0" fontId="0" fillId="6" borderId="14" xfId="0" applyFill="1" applyBorder="1"/>
    <xf numFmtId="170" fontId="0" fillId="6" borderId="15" xfId="2" applyNumberFormat="1" applyFont="1" applyFill="1" applyBorder="1" applyAlignment="1">
      <alignment horizontal="center"/>
    </xf>
    <xf numFmtId="180" fontId="0" fillId="6" borderId="10" xfId="1" applyNumberFormat="1" applyFont="1" applyFill="1" applyBorder="1" applyAlignment="1">
      <alignment horizontal="center"/>
    </xf>
    <xf numFmtId="180" fontId="0" fillId="6" borderId="11" xfId="1" applyNumberFormat="1" applyFont="1" applyFill="1" applyBorder="1" applyAlignment="1">
      <alignment horizontal="center"/>
    </xf>
    <xf numFmtId="180" fontId="0" fillId="2" borderId="6" xfId="1" applyNumberFormat="1" applyFont="1" applyFill="1" applyBorder="1" applyAlignment="1">
      <alignment horizontal="center"/>
    </xf>
    <xf numFmtId="180" fontId="0" fillId="2" borderId="13" xfId="1" applyNumberFormat="1" applyFont="1" applyFill="1" applyBorder="1" applyAlignment="1">
      <alignment horizontal="center"/>
    </xf>
    <xf numFmtId="180" fontId="0" fillId="6" borderId="15" xfId="1" applyNumberFormat="1" applyFont="1" applyFill="1" applyBorder="1" applyAlignment="1">
      <alignment horizontal="center"/>
    </xf>
    <xf numFmtId="180" fontId="0" fillId="6" borderId="16" xfId="1" applyNumberFormat="1" applyFont="1" applyFill="1" applyBorder="1" applyAlignment="1">
      <alignment horizontal="center"/>
    </xf>
    <xf numFmtId="189" fontId="0" fillId="2" borderId="0" xfId="0" applyNumberForma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4F61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B1:Q30"/>
  <sheetViews>
    <sheetView tabSelected="1" zoomScaleNormal="100" workbookViewId="0">
      <selection activeCell="C30" sqref="C30"/>
    </sheetView>
  </sheetViews>
  <sheetFormatPr defaultColWidth="8.85546875" defaultRowHeight="15" x14ac:dyDescent="0.25"/>
  <cols>
    <col min="1" max="1" width="3.85546875" style="1" customWidth="1"/>
    <col min="2" max="2" width="25.5703125" style="1" bestFit="1" customWidth="1"/>
    <col min="3" max="3" width="11.140625" style="1" bestFit="1" customWidth="1"/>
    <col min="4" max="4" width="8" style="1" customWidth="1"/>
    <col min="5" max="5" width="12" style="1" bestFit="1" customWidth="1"/>
    <col min="6" max="6" width="7.28515625" style="1" customWidth="1"/>
    <col min="7" max="8" width="8.85546875" style="1"/>
    <col min="9" max="9" width="5.28515625" style="1" customWidth="1"/>
    <col min="10" max="10" width="11.42578125" style="1" bestFit="1" customWidth="1"/>
    <col min="11" max="11" width="8.85546875" style="1"/>
    <col min="12" max="12" width="11.140625" style="1" customWidth="1"/>
    <col min="13" max="13" width="13.28515625" style="1" customWidth="1"/>
    <col min="14" max="15" width="16.140625" style="1" bestFit="1" customWidth="1"/>
    <col min="16" max="16" width="8.85546875" style="1"/>
    <col min="17" max="17" width="21" style="1" bestFit="1" customWidth="1"/>
    <col min="18" max="16384" width="8.85546875" style="1"/>
  </cols>
  <sheetData>
    <row r="1" spans="2:17" x14ac:dyDescent="0.25">
      <c r="B1" s="1" t="s">
        <v>3</v>
      </c>
    </row>
    <row r="2" spans="2:17" ht="18.75" x14ac:dyDescent="0.25">
      <c r="B2" s="16" t="s">
        <v>12</v>
      </c>
      <c r="C2" s="16"/>
      <c r="D2" s="16"/>
      <c r="E2" s="16"/>
      <c r="F2" s="16"/>
      <c r="G2" s="16"/>
      <c r="H2" s="16"/>
    </row>
    <row r="3" spans="2:17" x14ac:dyDescent="0.25">
      <c r="C3" s="3"/>
      <c r="D3" s="3"/>
      <c r="E3" s="3"/>
      <c r="F3" s="3"/>
      <c r="G3" s="3"/>
    </row>
    <row r="4" spans="2:17" x14ac:dyDescent="0.25">
      <c r="M4" s="21"/>
      <c r="N4" s="23" t="s">
        <v>21</v>
      </c>
      <c r="O4" s="23"/>
    </row>
    <row r="5" spans="2:17" x14ac:dyDescent="0.25">
      <c r="B5" s="5" t="s">
        <v>0</v>
      </c>
      <c r="C5" s="27">
        <f>C20</f>
        <v>0.16420540364141378</v>
      </c>
      <c r="L5" s="28"/>
      <c r="M5" s="29" t="s">
        <v>11</v>
      </c>
      <c r="N5" s="29" t="s">
        <v>19</v>
      </c>
      <c r="O5" s="29" t="s">
        <v>20</v>
      </c>
    </row>
    <row r="6" spans="2:17" ht="15.75" thickBot="1" x14ac:dyDescent="0.3">
      <c r="L6" s="30" t="s">
        <v>16</v>
      </c>
      <c r="M6" s="31">
        <f>'IRR Calculation 2'!C20</f>
        <v>0.16420540364141378</v>
      </c>
      <c r="N6" s="35">
        <f>C16</f>
        <v>4.1859493649099022E-10</v>
      </c>
      <c r="O6" s="36">
        <f>C18</f>
        <v>3.5965184667505464E-10</v>
      </c>
      <c r="Q6" s="41"/>
    </row>
    <row r="7" spans="2:17" x14ac:dyDescent="0.25">
      <c r="B7" s="17" t="s">
        <v>1</v>
      </c>
      <c r="C7" s="12" t="s">
        <v>2</v>
      </c>
      <c r="D7" s="12" t="s">
        <v>2</v>
      </c>
      <c r="E7" s="12" t="s">
        <v>2</v>
      </c>
      <c r="F7" s="12" t="s">
        <v>2</v>
      </c>
      <c r="G7" s="12" t="s">
        <v>2</v>
      </c>
      <c r="H7" s="12" t="s">
        <v>2</v>
      </c>
      <c r="L7" s="32" t="s">
        <v>17</v>
      </c>
      <c r="M7" s="22">
        <f>'IRR Calculation 3'!C19</f>
        <v>0.16410867571830748</v>
      </c>
      <c r="N7" s="37">
        <f>'IRR Calculation 2'!C16</f>
        <v>3.5953462429461069E-10</v>
      </c>
      <c r="O7" s="38">
        <f>'IRR Calculation 2'!C18</f>
        <v>3.5965184667505464E-10</v>
      </c>
    </row>
    <row r="8" spans="2:17" ht="15.75" thickBot="1" x14ac:dyDescent="0.3">
      <c r="B8" s="18"/>
      <c r="C8" s="13">
        <v>0</v>
      </c>
      <c r="D8" s="13">
        <v>1</v>
      </c>
      <c r="E8" s="13">
        <v>2</v>
      </c>
      <c r="F8" s="13">
        <v>3</v>
      </c>
      <c r="G8" s="13">
        <v>4</v>
      </c>
      <c r="H8" s="13">
        <v>5</v>
      </c>
      <c r="L8" s="33" t="s">
        <v>18</v>
      </c>
      <c r="M8" s="34">
        <f>C20</f>
        <v>0.16420540364141378</v>
      </c>
      <c r="N8" s="39">
        <f>'IRR Calculation 3'!C15</f>
        <v>1.0985218636960781E-5</v>
      </c>
      <c r="O8" s="40">
        <f>'IRR Calculation 3'!C17</f>
        <v>1.0985218636960781E-5</v>
      </c>
    </row>
    <row r="9" spans="2:17" x14ac:dyDescent="0.25">
      <c r="B9" s="9" t="s">
        <v>5</v>
      </c>
      <c r="C9" s="10">
        <v>-500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2"/>
      <c r="J9" s="4"/>
    </row>
    <row r="10" spans="2:17" x14ac:dyDescent="0.25">
      <c r="B10" s="5" t="s">
        <v>6</v>
      </c>
      <c r="C10" s="6">
        <v>0</v>
      </c>
      <c r="D10" s="6">
        <v>10</v>
      </c>
      <c r="E10" s="6">
        <v>10</v>
      </c>
      <c r="F10" s="6">
        <v>10</v>
      </c>
      <c r="G10" s="6">
        <v>10</v>
      </c>
      <c r="H10" s="6">
        <v>10</v>
      </c>
    </row>
    <row r="11" spans="2:17" x14ac:dyDescent="0.25">
      <c r="B11" s="5" t="s">
        <v>7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f>H10/0.01</f>
        <v>1000</v>
      </c>
    </row>
    <row r="12" spans="2:17" x14ac:dyDescent="0.25">
      <c r="B12" s="7" t="s">
        <v>4</v>
      </c>
      <c r="C12" s="8">
        <f>SUM(C9:C11)</f>
        <v>-500</v>
      </c>
      <c r="D12" s="8">
        <f t="shared" ref="D12:H12" si="0">SUM(D9:D11)</f>
        <v>10</v>
      </c>
      <c r="E12" s="8">
        <f t="shared" si="0"/>
        <v>10</v>
      </c>
      <c r="F12" s="8">
        <f t="shared" si="0"/>
        <v>10</v>
      </c>
      <c r="G12" s="8">
        <f t="shared" si="0"/>
        <v>10</v>
      </c>
      <c r="H12" s="8">
        <f t="shared" si="0"/>
        <v>1010</v>
      </c>
    </row>
    <row r="13" spans="2:17" x14ac:dyDescent="0.25">
      <c r="C13" s="3"/>
      <c r="D13" s="3"/>
      <c r="E13" s="3"/>
      <c r="F13" s="3"/>
      <c r="G13" s="3"/>
      <c r="H13" s="3"/>
    </row>
    <row r="14" spans="2:17" x14ac:dyDescent="0.25">
      <c r="B14" s="5" t="s">
        <v>8</v>
      </c>
      <c r="C14" s="6">
        <f t="shared" ref="C14:H14" si="1">C12/(1+$C$5)^C8</f>
        <v>-500</v>
      </c>
      <c r="D14" s="11">
        <f t="shared" si="1"/>
        <v>8.5895495491791198</v>
      </c>
      <c r="E14" s="11">
        <f t="shared" si="1"/>
        <v>7.3780361457803201</v>
      </c>
      <c r="F14" s="11">
        <f t="shared" si="1"/>
        <v>6.3374007049814596</v>
      </c>
      <c r="G14" s="11">
        <f t="shared" si="1"/>
        <v>5.4435417368440921</v>
      </c>
      <c r="H14" s="11">
        <f t="shared" si="1"/>
        <v>472.25147186363358</v>
      </c>
    </row>
    <row r="16" spans="2:17" x14ac:dyDescent="0.25">
      <c r="B16" s="5" t="s">
        <v>9</v>
      </c>
      <c r="C16" s="24">
        <f>SUM(C14:H14)</f>
        <v>4.1859493649099022E-10</v>
      </c>
    </row>
    <row r="17" spans="2:6" x14ac:dyDescent="0.25">
      <c r="C17" s="4"/>
    </row>
    <row r="18" spans="2:6" x14ac:dyDescent="0.25">
      <c r="B18" s="5" t="s">
        <v>10</v>
      </c>
      <c r="C18" s="24">
        <f>NPV(C5,C12:H12)</f>
        <v>3.5965184667505464E-10</v>
      </c>
    </row>
    <row r="20" spans="2:6" x14ac:dyDescent="0.25">
      <c r="B20" s="5" t="s">
        <v>11</v>
      </c>
      <c r="C20" s="19">
        <f>IRR(C12:H12)</f>
        <v>0.16420540364141378</v>
      </c>
    </row>
    <row r="28" spans="2:6" x14ac:dyDescent="0.25">
      <c r="C28" s="21"/>
      <c r="D28" s="21"/>
      <c r="E28" s="21"/>
      <c r="F28" s="21"/>
    </row>
    <row r="30" spans="2:6" x14ac:dyDescent="0.25">
      <c r="B30" s="20"/>
    </row>
  </sheetData>
  <mergeCells count="3">
    <mergeCell ref="B2:H2"/>
    <mergeCell ref="B7:B8"/>
    <mergeCell ref="N4:O4"/>
  </mergeCells>
  <pageMargins left="0.7" right="0.7" top="0.75" bottom="0.75" header="0.3" footer="0.3"/>
  <ignoredErrors>
    <ignoredError sqref="C12:H12" formulaRang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B1:J20"/>
  <sheetViews>
    <sheetView zoomScaleNormal="100" workbookViewId="0">
      <selection activeCell="C5" sqref="C5"/>
    </sheetView>
  </sheetViews>
  <sheetFormatPr defaultColWidth="8.85546875" defaultRowHeight="15" x14ac:dyDescent="0.25"/>
  <cols>
    <col min="1" max="1" width="3.85546875" style="1" customWidth="1"/>
    <col min="2" max="2" width="25.5703125" style="1" bestFit="1" customWidth="1"/>
    <col min="3" max="3" width="9" style="1" customWidth="1"/>
    <col min="4" max="4" width="10.7109375" style="1" customWidth="1"/>
    <col min="5" max="8" width="8.85546875" style="1"/>
    <col min="9" max="9" width="5.28515625" style="1" customWidth="1"/>
    <col min="10" max="10" width="11.42578125" style="1" bestFit="1" customWidth="1"/>
    <col min="11" max="16384" width="8.85546875" style="1"/>
  </cols>
  <sheetData>
    <row r="1" spans="2:10" x14ac:dyDescent="0.25">
      <c r="B1" s="1" t="s">
        <v>3</v>
      </c>
    </row>
    <row r="2" spans="2:10" ht="18.75" x14ac:dyDescent="0.25">
      <c r="B2" s="16" t="s">
        <v>13</v>
      </c>
      <c r="C2" s="16"/>
      <c r="D2" s="16"/>
      <c r="E2" s="16"/>
      <c r="F2" s="16"/>
      <c r="G2" s="16"/>
      <c r="H2" s="16"/>
    </row>
    <row r="3" spans="2:10" x14ac:dyDescent="0.25">
      <c r="C3" s="3"/>
      <c r="D3" s="3"/>
      <c r="E3" s="3"/>
      <c r="F3" s="3"/>
      <c r="G3" s="3"/>
    </row>
    <row r="5" spans="2:10" x14ac:dyDescent="0.25">
      <c r="B5" s="5" t="s">
        <v>0</v>
      </c>
      <c r="C5" s="27">
        <f>C20</f>
        <v>0.16420540364141378</v>
      </c>
    </row>
    <row r="6" spans="2:10" ht="15.75" thickBot="1" x14ac:dyDescent="0.3"/>
    <row r="7" spans="2:10" x14ac:dyDescent="0.25">
      <c r="B7" s="17" t="s">
        <v>1</v>
      </c>
      <c r="C7" s="12" t="s">
        <v>2</v>
      </c>
      <c r="D7" s="12" t="s">
        <v>2</v>
      </c>
      <c r="E7" s="12" t="s">
        <v>2</v>
      </c>
      <c r="F7" s="12" t="s">
        <v>2</v>
      </c>
      <c r="G7" s="12" t="s">
        <v>2</v>
      </c>
      <c r="H7" s="12" t="s">
        <v>2</v>
      </c>
    </row>
    <row r="8" spans="2:10" ht="15.75" thickBot="1" x14ac:dyDescent="0.3">
      <c r="B8" s="18"/>
      <c r="C8" s="13">
        <v>1</v>
      </c>
      <c r="D8" s="13">
        <v>2</v>
      </c>
      <c r="E8" s="13">
        <v>3</v>
      </c>
      <c r="F8" s="13">
        <v>4</v>
      </c>
      <c r="G8" s="13">
        <v>5</v>
      </c>
      <c r="H8" s="13">
        <v>6</v>
      </c>
    </row>
    <row r="9" spans="2:10" x14ac:dyDescent="0.25">
      <c r="B9" s="9" t="s">
        <v>5</v>
      </c>
      <c r="C9" s="10">
        <v>-500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2"/>
      <c r="J9" s="4"/>
    </row>
    <row r="10" spans="2:10" x14ac:dyDescent="0.25">
      <c r="B10" s="5" t="s">
        <v>6</v>
      </c>
      <c r="C10" s="6">
        <v>0</v>
      </c>
      <c r="D10" s="6">
        <v>10</v>
      </c>
      <c r="E10" s="6">
        <v>10</v>
      </c>
      <c r="F10" s="6">
        <v>10</v>
      </c>
      <c r="G10" s="6">
        <v>10</v>
      </c>
      <c r="H10" s="6">
        <v>10</v>
      </c>
    </row>
    <row r="11" spans="2:10" x14ac:dyDescent="0.25">
      <c r="B11" s="5" t="s">
        <v>7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f>H10/0.01</f>
        <v>1000</v>
      </c>
    </row>
    <row r="12" spans="2:10" x14ac:dyDescent="0.25">
      <c r="B12" s="7" t="s">
        <v>4</v>
      </c>
      <c r="C12" s="8">
        <f>SUM(C9:C11)</f>
        <v>-500</v>
      </c>
      <c r="D12" s="8">
        <f t="shared" ref="D12:H12" si="0">SUM(D9:D11)</f>
        <v>10</v>
      </c>
      <c r="E12" s="8">
        <f t="shared" si="0"/>
        <v>10</v>
      </c>
      <c r="F12" s="8">
        <f t="shared" si="0"/>
        <v>10</v>
      </c>
      <c r="G12" s="8">
        <f t="shared" si="0"/>
        <v>10</v>
      </c>
      <c r="H12" s="8">
        <f t="shared" si="0"/>
        <v>1010</v>
      </c>
    </row>
    <row r="13" spans="2:10" x14ac:dyDescent="0.25">
      <c r="C13" s="3"/>
      <c r="D13" s="3"/>
      <c r="E13" s="3"/>
      <c r="F13" s="3"/>
      <c r="G13" s="3"/>
      <c r="H13" s="3"/>
    </row>
    <row r="14" spans="2:10" x14ac:dyDescent="0.25">
      <c r="B14" s="5" t="s">
        <v>8</v>
      </c>
      <c r="C14" s="11">
        <f t="shared" ref="C14:H14" si="1">C12/(1+$C$5)^C8</f>
        <v>-429.47747745895595</v>
      </c>
      <c r="D14" s="11">
        <f t="shared" si="1"/>
        <v>7.3780361457803201</v>
      </c>
      <c r="E14" s="11">
        <f t="shared" si="1"/>
        <v>6.3374007049814596</v>
      </c>
      <c r="F14" s="11">
        <f t="shared" si="1"/>
        <v>5.4435417368440921</v>
      </c>
      <c r="G14" s="11">
        <f t="shared" si="1"/>
        <v>4.6757571471646893</v>
      </c>
      <c r="H14" s="11">
        <f t="shared" si="1"/>
        <v>405.64274172454492</v>
      </c>
    </row>
    <row r="16" spans="2:10" x14ac:dyDescent="0.25">
      <c r="B16" s="5" t="s">
        <v>9</v>
      </c>
      <c r="C16" s="25">
        <f>SUM(C14:H14)</f>
        <v>3.5953462429461069E-10</v>
      </c>
    </row>
    <row r="17" spans="2:3" x14ac:dyDescent="0.25">
      <c r="C17" s="26"/>
    </row>
    <row r="18" spans="2:3" x14ac:dyDescent="0.25">
      <c r="B18" s="5" t="s">
        <v>10</v>
      </c>
      <c r="C18" s="25">
        <f>NPV(C5,C12:H12)</f>
        <v>3.5965184667505464E-10</v>
      </c>
    </row>
    <row r="20" spans="2:3" x14ac:dyDescent="0.25">
      <c r="B20" s="5" t="s">
        <v>11</v>
      </c>
      <c r="C20" s="19">
        <f>IRR(C12:H12)</f>
        <v>0.16420540364141378</v>
      </c>
    </row>
  </sheetData>
  <mergeCells count="2">
    <mergeCell ref="B2:H2"/>
    <mergeCell ref="B7:B8"/>
  </mergeCells>
  <pageMargins left="0.7" right="0.7" top="0.75" bottom="0.75" header="0.3" footer="0.3"/>
  <ignoredErrors>
    <ignoredError sqref="C12:H1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B1:J19"/>
  <sheetViews>
    <sheetView zoomScaleNormal="100" workbookViewId="0">
      <selection activeCell="C5" sqref="C5"/>
    </sheetView>
  </sheetViews>
  <sheetFormatPr defaultColWidth="8.85546875" defaultRowHeight="15" x14ac:dyDescent="0.25"/>
  <cols>
    <col min="1" max="1" width="3.85546875" style="1" customWidth="1"/>
    <col min="2" max="2" width="25.5703125" style="1" bestFit="1" customWidth="1"/>
    <col min="3" max="3" width="11.28515625" style="1" bestFit="1" customWidth="1"/>
    <col min="4" max="4" width="10.7109375" style="1" customWidth="1"/>
    <col min="5" max="8" width="8.85546875" style="1"/>
    <col min="9" max="9" width="5.28515625" style="1" customWidth="1"/>
    <col min="10" max="10" width="11.42578125" style="1" bestFit="1" customWidth="1"/>
    <col min="11" max="16384" width="8.85546875" style="1"/>
  </cols>
  <sheetData>
    <row r="1" spans="2:10" x14ac:dyDescent="0.25">
      <c r="B1" s="1" t="s">
        <v>3</v>
      </c>
    </row>
    <row r="2" spans="2:10" ht="18.75" x14ac:dyDescent="0.25">
      <c r="B2" s="16" t="s">
        <v>14</v>
      </c>
      <c r="C2" s="16"/>
      <c r="D2" s="16"/>
      <c r="E2" s="16"/>
      <c r="F2" s="16"/>
      <c r="G2" s="16"/>
      <c r="H2" s="16"/>
    </row>
    <row r="3" spans="2:10" x14ac:dyDescent="0.25">
      <c r="C3" s="3"/>
      <c r="D3" s="3"/>
      <c r="E3" s="3"/>
      <c r="F3" s="3"/>
      <c r="G3" s="3"/>
    </row>
    <row r="5" spans="2:10" x14ac:dyDescent="0.25">
      <c r="B5" s="5" t="s">
        <v>0</v>
      </c>
      <c r="C5" s="27">
        <f>C19</f>
        <v>0.16410867571830748</v>
      </c>
    </row>
    <row r="6" spans="2:10" ht="15.75" thickBot="1" x14ac:dyDescent="0.3"/>
    <row r="7" spans="2:10" ht="15.75" thickBot="1" x14ac:dyDescent="0.3">
      <c r="B7" s="14"/>
      <c r="C7" s="15">
        <v>41640</v>
      </c>
      <c r="D7" s="15">
        <v>42005</v>
      </c>
      <c r="E7" s="15">
        <v>42370</v>
      </c>
      <c r="F7" s="15">
        <v>42736</v>
      </c>
      <c r="G7" s="15">
        <v>43101</v>
      </c>
      <c r="H7" s="15">
        <v>43466</v>
      </c>
    </row>
    <row r="8" spans="2:10" x14ac:dyDescent="0.25">
      <c r="B8" s="9" t="s">
        <v>5</v>
      </c>
      <c r="C8" s="10">
        <v>-500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2"/>
      <c r="J8" s="4"/>
    </row>
    <row r="9" spans="2:10" x14ac:dyDescent="0.25">
      <c r="B9" s="5" t="s">
        <v>6</v>
      </c>
      <c r="C9" s="6">
        <v>0</v>
      </c>
      <c r="D9" s="6">
        <v>10</v>
      </c>
      <c r="E9" s="6">
        <v>10</v>
      </c>
      <c r="F9" s="6">
        <v>10</v>
      </c>
      <c r="G9" s="6">
        <v>10</v>
      </c>
      <c r="H9" s="6">
        <v>10</v>
      </c>
    </row>
    <row r="10" spans="2:10" x14ac:dyDescent="0.25">
      <c r="B10" s="5" t="s">
        <v>7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f>H9/0.01</f>
        <v>1000</v>
      </c>
    </row>
    <row r="11" spans="2:10" x14ac:dyDescent="0.25">
      <c r="B11" s="7" t="s">
        <v>4</v>
      </c>
      <c r="C11" s="8">
        <f>SUM(C8:C10)</f>
        <v>-500</v>
      </c>
      <c r="D11" s="8">
        <f t="shared" ref="D11:H11" si="0">SUM(D8:D10)</f>
        <v>10</v>
      </c>
      <c r="E11" s="8">
        <f t="shared" si="0"/>
        <v>10</v>
      </c>
      <c r="F11" s="8">
        <f t="shared" si="0"/>
        <v>10</v>
      </c>
      <c r="G11" s="8">
        <f t="shared" si="0"/>
        <v>10</v>
      </c>
      <c r="H11" s="8">
        <f t="shared" si="0"/>
        <v>1010</v>
      </c>
    </row>
    <row r="12" spans="2:10" x14ac:dyDescent="0.25">
      <c r="C12" s="3"/>
      <c r="D12" s="3"/>
      <c r="E12" s="3"/>
      <c r="F12" s="3"/>
      <c r="G12" s="3"/>
      <c r="H12" s="3"/>
    </row>
    <row r="13" spans="2:10" x14ac:dyDescent="0.25">
      <c r="B13" s="5" t="s">
        <v>8</v>
      </c>
      <c r="C13" s="11">
        <f>C11/(1+$C$5)^((C7-$C$7)/365)</f>
        <v>-500</v>
      </c>
      <c r="D13" s="11">
        <f t="shared" ref="D13:H13" si="1">D11/(1+$C$5)^((D7-$C$7)/365)</f>
        <v>8.5902632705915973</v>
      </c>
      <c r="E13" s="11">
        <f t="shared" si="1"/>
        <v>7.3792623058075035</v>
      </c>
      <c r="F13" s="11">
        <f t="shared" si="1"/>
        <v>6.3363421187699887</v>
      </c>
      <c r="G13" s="11">
        <f t="shared" si="1"/>
        <v>5.4430846972772366</v>
      </c>
      <c r="H13" s="11">
        <f t="shared" si="1"/>
        <v>472.25105859277227</v>
      </c>
    </row>
    <row r="15" spans="2:10" x14ac:dyDescent="0.25">
      <c r="B15" s="5" t="s">
        <v>9</v>
      </c>
      <c r="C15" s="25">
        <f>SUM(C13:H13)</f>
        <v>1.0985218636960781E-5</v>
      </c>
    </row>
    <row r="16" spans="2:10" x14ac:dyDescent="0.25">
      <c r="C16" s="26"/>
    </row>
    <row r="17" spans="2:3" x14ac:dyDescent="0.25">
      <c r="B17" s="5" t="s">
        <v>10</v>
      </c>
      <c r="C17" s="25">
        <f>XNPV(C5,C11:H11,C7:H7)</f>
        <v>1.0985218636960781E-5</v>
      </c>
    </row>
    <row r="19" spans="2:3" x14ac:dyDescent="0.25">
      <c r="B19" s="5" t="s">
        <v>15</v>
      </c>
      <c r="C19" s="19">
        <f>XIRR(C11:H11,C7:H7)</f>
        <v>0.16410867571830748</v>
      </c>
    </row>
  </sheetData>
  <mergeCells count="1">
    <mergeCell ref="B2:H2"/>
  </mergeCells>
  <pageMargins left="0.7" right="0.7" top="0.75" bottom="0.75" header="0.3" footer="0.3"/>
  <ignoredErrors>
    <ignoredError sqref="C11:H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IRR Calculation 1</vt:lpstr>
      <vt:lpstr>IRR Calculation 2</vt:lpstr>
      <vt:lpstr>IRR Calculation 3</vt:lpstr>
      <vt:lpstr>'IRR Calculation 1'!Print_Area</vt:lpstr>
      <vt:lpstr>'IRR Calculation 2'!Print_Area</vt:lpstr>
      <vt:lpstr>'IRR Calculation 3'!Print_Area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Naiyer Jawaid</dc:creator>
  <cp:lastModifiedBy>Naiyer</cp:lastModifiedBy>
  <cp:lastPrinted>2013-09-14T11:50:34Z</cp:lastPrinted>
  <dcterms:created xsi:type="dcterms:W3CDTF">2013-09-14T10:25:45Z</dcterms:created>
  <dcterms:modified xsi:type="dcterms:W3CDTF">2015-10-05T17:28:31Z</dcterms:modified>
</cp:coreProperties>
</file>