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0" yWindow="0" windowWidth="25600" windowHeight="15540"/>
  </bookViews>
  <sheets>
    <sheet name="Effective Rent Calculation" sheetId="1" r:id="rId1"/>
  </sheets>
  <definedNames>
    <definedName name="_xlnm.Print_Area" localSheetId="0">'Effective Rent Calculation'!$B$2:$J$27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1" i="1" l="1"/>
  <c r="C22" i="1"/>
  <c r="D19" i="1"/>
  <c r="D20" i="1"/>
  <c r="D15" i="1"/>
  <c r="D16" i="1"/>
  <c r="D22" i="1"/>
  <c r="E15" i="1"/>
  <c r="E16" i="1"/>
  <c r="E22" i="1"/>
  <c r="F15" i="1"/>
  <c r="F16" i="1"/>
  <c r="F22" i="1"/>
  <c r="G15" i="1"/>
  <c r="G16" i="1"/>
  <c r="G22" i="1"/>
  <c r="H15" i="1"/>
  <c r="H16" i="1"/>
  <c r="H22" i="1"/>
  <c r="C24" i="1"/>
  <c r="C25" i="1"/>
  <c r="C26" i="1"/>
  <c r="C27" i="1"/>
</calcChain>
</file>

<file path=xl/sharedStrings.xml><?xml version="1.0" encoding="utf-8"?>
<sst xmlns="http://schemas.openxmlformats.org/spreadsheetml/2006/main" count="34" uniqueCount="28">
  <si>
    <t>Area</t>
  </si>
  <si>
    <t>SqM</t>
  </si>
  <si>
    <t>Base Rent</t>
  </si>
  <si>
    <t>USD/SqM</t>
  </si>
  <si>
    <t xml:space="preserve">Lease Duration </t>
  </si>
  <si>
    <t>Years</t>
  </si>
  <si>
    <t>Rent Free Period</t>
  </si>
  <si>
    <t>Months</t>
  </si>
  <si>
    <t>Tenant Improvements</t>
  </si>
  <si>
    <t>Discount Rate</t>
  </si>
  <si>
    <t>Effective Rent Calculation</t>
  </si>
  <si>
    <t>Description</t>
  </si>
  <si>
    <t>Present Value of Rent</t>
  </si>
  <si>
    <t>Year</t>
  </si>
  <si>
    <t>Less</t>
  </si>
  <si>
    <t>Present Value of Free Rent Period</t>
  </si>
  <si>
    <t>Total</t>
  </si>
  <si>
    <t>USD/SqM/yr</t>
  </si>
  <si>
    <t>Value of Free Rent Period</t>
  </si>
  <si>
    <t>Effective Annual Rent per square meter</t>
  </si>
  <si>
    <t>USD/SqM/Yr.</t>
  </si>
  <si>
    <t>Convert present value to equivalent monthly rent
PMT(PV, Discount Rate, Lease Duration)</t>
  </si>
  <si>
    <t xml:space="preserve">USD </t>
  </si>
  <si>
    <t>Lease Terms</t>
  </si>
  <si>
    <t>Total Present Value of Effective Rent</t>
  </si>
  <si>
    <t>Total Present Value of Effective Rent/SqM</t>
  </si>
  <si>
    <t>Present Value of Tenant Improvement</t>
  </si>
  <si>
    <t>© Feasibility.pro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</si>
</sst>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4F6128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165" fontId="0" fillId="2" borderId="0" xfId="1" applyNumberFormat="1" applyFont="1" applyFill="1"/>
    <xf numFmtId="9" fontId="0" fillId="2" borderId="0" xfId="0" applyNumberFormat="1" applyFill="1"/>
    <xf numFmtId="0" fontId="0" fillId="3" borderId="0" xfId="0" applyFill="1"/>
    <xf numFmtId="165" fontId="0" fillId="2" borderId="0" xfId="0" applyNumberFormat="1" applyFill="1"/>
    <xf numFmtId="165" fontId="0" fillId="2" borderId="0" xfId="1" applyNumberFormat="1" applyFont="1" applyFill="1" applyAlignment="1">
      <alignment horizontal="center"/>
    </xf>
    <xf numFmtId="43" fontId="0" fillId="2" borderId="0" xfId="1" applyNumberFormat="1" applyFont="1" applyFill="1" applyAlignment="1">
      <alignment horizontal="center"/>
    </xf>
    <xf numFmtId="43" fontId="0" fillId="2" borderId="0" xfId="0" applyNumberFormat="1" applyFill="1"/>
    <xf numFmtId="0" fontId="2" fillId="3" borderId="0" xfId="0" applyFont="1" applyFill="1"/>
    <xf numFmtId="0" fontId="0" fillId="2" borderId="1" xfId="0" applyFill="1" applyBorder="1"/>
    <xf numFmtId="165" fontId="0" fillId="2" borderId="1" xfId="1" applyNumberFormat="1" applyFont="1" applyFill="1" applyBorder="1"/>
    <xf numFmtId="9" fontId="0" fillId="2" borderId="1" xfId="0" applyNumberFormat="1" applyFill="1" applyBorder="1"/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2" borderId="4" xfId="0" applyFill="1" applyBorder="1"/>
    <xf numFmtId="165" fontId="0" fillId="2" borderId="4" xfId="0" applyNumberFormat="1" applyFill="1" applyBorder="1" applyAlignment="1">
      <alignment horizontal="center"/>
    </xf>
    <xf numFmtId="165" fontId="0" fillId="2" borderId="1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 indent="1"/>
    </xf>
    <xf numFmtId="0" fontId="0" fillId="5" borderId="1" xfId="0" applyFill="1" applyBorder="1"/>
    <xf numFmtId="165" fontId="0" fillId="5" borderId="1" xfId="1" applyNumberFormat="1" applyFont="1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left" vertical="top" wrapText="1"/>
    </xf>
    <xf numFmtId="165" fontId="0" fillId="2" borderId="1" xfId="1" applyNumberFormat="1" applyFont="1" applyFill="1" applyBorder="1" applyAlignment="1">
      <alignment horizontal="left"/>
    </xf>
    <xf numFmtId="0" fontId="2" fillId="2" borderId="1" xfId="0" applyFont="1" applyFill="1" applyBorder="1"/>
    <xf numFmtId="165" fontId="2" fillId="2" borderId="1" xfId="1" applyNumberFormat="1" applyFont="1" applyFill="1" applyBorder="1" applyAlignment="1">
      <alignment horizontal="left"/>
    </xf>
    <xf numFmtId="165" fontId="2" fillId="2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3" fontId="0" fillId="2" borderId="1" xfId="1" applyFont="1" applyFill="1" applyBorder="1" applyAlignment="1">
      <alignment horizontal="right" vertical="center"/>
    </xf>
    <xf numFmtId="0" fontId="3" fillId="4" borderId="0" xfId="0" applyFont="1" applyFill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4F612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tabSelected="1" workbookViewId="0">
      <selection activeCell="B2" sqref="B2:H2"/>
    </sheetView>
  </sheetViews>
  <sheetFormatPr baseColWidth="10" defaultColWidth="8.83203125" defaultRowHeight="14" x14ac:dyDescent="0"/>
  <cols>
    <col min="1" max="1" width="3.83203125" style="1" customWidth="1"/>
    <col min="2" max="2" width="45.33203125" style="1" customWidth="1"/>
    <col min="3" max="3" width="11.33203125" style="1" bestFit="1" customWidth="1"/>
    <col min="4" max="4" width="10.6640625" style="1" customWidth="1"/>
    <col min="5" max="8" width="8.83203125" style="1"/>
    <col min="9" max="9" width="5.33203125" style="1" customWidth="1"/>
    <col min="10" max="10" width="11.5" style="1" bestFit="1" customWidth="1"/>
    <col min="11" max="16384" width="8.83203125" style="1"/>
  </cols>
  <sheetData>
    <row r="1" spans="2:10">
      <c r="B1" s="1" t="s">
        <v>27</v>
      </c>
    </row>
    <row r="2" spans="2:10" ht="18">
      <c r="B2" s="30" t="s">
        <v>10</v>
      </c>
      <c r="C2" s="30"/>
      <c r="D2" s="30"/>
      <c r="E2" s="30"/>
      <c r="F2" s="30"/>
      <c r="G2" s="30"/>
      <c r="H2" s="30"/>
    </row>
    <row r="3" spans="2:10">
      <c r="C3" s="6"/>
      <c r="D3" s="6"/>
      <c r="E3" s="6"/>
      <c r="F3" s="6"/>
      <c r="G3" s="6"/>
    </row>
    <row r="4" spans="2:10">
      <c r="B4" s="9" t="s">
        <v>23</v>
      </c>
      <c r="C4" s="4"/>
      <c r="D4" s="4"/>
    </row>
    <row r="5" spans="2:10">
      <c r="B5" s="10" t="s">
        <v>0</v>
      </c>
      <c r="C5" s="11">
        <v>1000</v>
      </c>
      <c r="D5" s="10" t="s">
        <v>1</v>
      </c>
      <c r="G5" s="2"/>
    </row>
    <row r="6" spans="2:10">
      <c r="B6" s="10" t="s">
        <v>2</v>
      </c>
      <c r="C6" s="10">
        <v>260</v>
      </c>
      <c r="D6" s="10" t="s">
        <v>17</v>
      </c>
    </row>
    <row r="7" spans="2:10">
      <c r="B7" s="10" t="s">
        <v>6</v>
      </c>
      <c r="C7" s="10">
        <v>6</v>
      </c>
      <c r="D7" s="10" t="s">
        <v>7</v>
      </c>
    </row>
    <row r="8" spans="2:10">
      <c r="B8" s="10" t="s">
        <v>8</v>
      </c>
      <c r="C8" s="10">
        <v>40</v>
      </c>
      <c r="D8" s="10" t="s">
        <v>3</v>
      </c>
    </row>
    <row r="9" spans="2:10">
      <c r="B9" s="10" t="s">
        <v>4</v>
      </c>
      <c r="C9" s="10">
        <v>5</v>
      </c>
      <c r="D9" s="10" t="s">
        <v>5</v>
      </c>
    </row>
    <row r="10" spans="2:10">
      <c r="B10" s="10" t="s">
        <v>9</v>
      </c>
      <c r="C10" s="12">
        <v>0.1</v>
      </c>
      <c r="D10" s="10"/>
      <c r="G10" s="3"/>
    </row>
    <row r="13" spans="2:10">
      <c r="B13" s="31" t="s">
        <v>11</v>
      </c>
      <c r="C13" s="13" t="s">
        <v>13</v>
      </c>
      <c r="D13" s="13" t="s">
        <v>13</v>
      </c>
      <c r="E13" s="13" t="s">
        <v>13</v>
      </c>
      <c r="F13" s="13" t="s">
        <v>13</v>
      </c>
      <c r="G13" s="13" t="s">
        <v>13</v>
      </c>
      <c r="H13" s="13" t="s">
        <v>13</v>
      </c>
    </row>
    <row r="14" spans="2:10">
      <c r="B14" s="32"/>
      <c r="C14" s="14">
        <v>0</v>
      </c>
      <c r="D14" s="14">
        <v>1</v>
      </c>
      <c r="E14" s="14">
        <v>2</v>
      </c>
      <c r="F14" s="14">
        <v>3</v>
      </c>
      <c r="G14" s="14">
        <v>4</v>
      </c>
      <c r="H14" s="14">
        <v>5</v>
      </c>
    </row>
    <row r="15" spans="2:10">
      <c r="B15" s="15" t="s">
        <v>2</v>
      </c>
      <c r="C15" s="16">
        <v>0</v>
      </c>
      <c r="D15" s="16">
        <f>C5*C6</f>
        <v>260000</v>
      </c>
      <c r="E15" s="16">
        <f>D15</f>
        <v>260000</v>
      </c>
      <c r="F15" s="16">
        <f t="shared" ref="F15:H15" si="0">E15</f>
        <v>260000</v>
      </c>
      <c r="G15" s="16">
        <f t="shared" si="0"/>
        <v>260000</v>
      </c>
      <c r="H15" s="16">
        <f t="shared" si="0"/>
        <v>260000</v>
      </c>
      <c r="I15" s="5"/>
      <c r="J15" s="8"/>
    </row>
    <row r="16" spans="2:10">
      <c r="B16" s="10" t="s">
        <v>12</v>
      </c>
      <c r="C16" s="17">
        <v>0</v>
      </c>
      <c r="D16" s="17">
        <f>D15/(1+$C$10)^D14</f>
        <v>236363.63636363635</v>
      </c>
      <c r="E16" s="17">
        <f t="shared" ref="E16:H16" si="1">E15/(1+$C$10)^E14</f>
        <v>214876.03305785119</v>
      </c>
      <c r="F16" s="17">
        <f t="shared" si="1"/>
        <v>195341.84823441016</v>
      </c>
      <c r="G16" s="17">
        <f t="shared" si="1"/>
        <v>177583.49839491834</v>
      </c>
      <c r="H16" s="17">
        <f t="shared" si="1"/>
        <v>161439.54399538029</v>
      </c>
      <c r="I16" s="5"/>
      <c r="J16" s="5"/>
    </row>
    <row r="17" spans="2:8">
      <c r="B17" s="10"/>
      <c r="C17" s="18"/>
      <c r="D17" s="18"/>
      <c r="E17" s="18"/>
      <c r="F17" s="18"/>
      <c r="G17" s="18"/>
      <c r="H17" s="18"/>
    </row>
    <row r="18" spans="2:8">
      <c r="B18" s="10" t="s">
        <v>14</v>
      </c>
      <c r="C18" s="18"/>
      <c r="D18" s="18"/>
      <c r="E18" s="18"/>
      <c r="F18" s="18"/>
      <c r="G18" s="18"/>
      <c r="H18" s="18"/>
    </row>
    <row r="19" spans="2:8">
      <c r="B19" s="19" t="s">
        <v>18</v>
      </c>
      <c r="C19" s="10"/>
      <c r="D19" s="17">
        <f>-C5*C6*C7/12</f>
        <v>-130000</v>
      </c>
      <c r="E19" s="17">
        <v>0</v>
      </c>
      <c r="F19" s="17">
        <v>0</v>
      </c>
      <c r="G19" s="17">
        <v>0</v>
      </c>
      <c r="H19" s="17">
        <v>0</v>
      </c>
    </row>
    <row r="20" spans="2:8">
      <c r="B20" s="19" t="s">
        <v>15</v>
      </c>
      <c r="C20" s="17">
        <v>0</v>
      </c>
      <c r="D20" s="17">
        <f>D19/(1+C10)^D14</f>
        <v>-118181.81818181818</v>
      </c>
      <c r="E20" s="17">
        <v>0</v>
      </c>
      <c r="F20" s="17">
        <v>0</v>
      </c>
      <c r="G20" s="17">
        <v>0</v>
      </c>
      <c r="H20" s="17">
        <v>0</v>
      </c>
    </row>
    <row r="21" spans="2:8">
      <c r="B21" s="19" t="s">
        <v>26</v>
      </c>
      <c r="C21" s="17">
        <f>-C8*C5</f>
        <v>-40000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</row>
    <row r="22" spans="2:8">
      <c r="B22" s="20" t="s">
        <v>16</v>
      </c>
      <c r="C22" s="21">
        <f>SUM(C15:C21)</f>
        <v>-40000</v>
      </c>
      <c r="D22" s="21">
        <f>D20+D16</f>
        <v>118181.81818181818</v>
      </c>
      <c r="E22" s="21">
        <f t="shared" ref="E22:G22" si="2">E20+E16</f>
        <v>214876.03305785119</v>
      </c>
      <c r="F22" s="21">
        <f t="shared" si="2"/>
        <v>195341.84823441016</v>
      </c>
      <c r="G22" s="21">
        <f t="shared" si="2"/>
        <v>177583.49839491834</v>
      </c>
      <c r="H22" s="21">
        <f>H20+H16</f>
        <v>161439.54399538029</v>
      </c>
    </row>
    <row r="23" spans="2:8">
      <c r="C23" s="6"/>
      <c r="D23" s="6"/>
      <c r="E23" s="6"/>
      <c r="F23" s="6"/>
      <c r="G23" s="6"/>
      <c r="H23" s="6"/>
    </row>
    <row r="24" spans="2:8">
      <c r="B24" s="10" t="s">
        <v>24</v>
      </c>
      <c r="C24" s="17">
        <f>SUM(C22:H22)</f>
        <v>827422.74186437821</v>
      </c>
      <c r="D24" s="10" t="s">
        <v>22</v>
      </c>
      <c r="E24" s="17"/>
      <c r="F24" s="6"/>
      <c r="G24" s="6"/>
      <c r="H24" s="6"/>
    </row>
    <row r="25" spans="2:8">
      <c r="B25" s="10" t="s">
        <v>25</v>
      </c>
      <c r="C25" s="22">
        <f>C24/C5</f>
        <v>827.42274186437817</v>
      </c>
      <c r="D25" s="10"/>
      <c r="E25" s="17"/>
      <c r="F25" s="6"/>
      <c r="G25" s="6"/>
      <c r="H25" s="6"/>
    </row>
    <row r="26" spans="2:8" ht="33.75" customHeight="1">
      <c r="B26" s="23" t="s">
        <v>21</v>
      </c>
      <c r="C26" s="29">
        <f>-PMT(C10,C9,C25)</f>
        <v>218.27203485610391</v>
      </c>
      <c r="D26" s="24"/>
      <c r="E26" s="17"/>
      <c r="F26" s="6"/>
      <c r="G26" s="6"/>
    </row>
    <row r="27" spans="2:8">
      <c r="B27" s="25" t="s">
        <v>19</v>
      </c>
      <c r="C27" s="28">
        <f>C26</f>
        <v>218.27203485610391</v>
      </c>
      <c r="D27" s="26" t="s">
        <v>20</v>
      </c>
      <c r="E27" s="27"/>
      <c r="F27" s="6"/>
      <c r="G27" s="6"/>
    </row>
    <row r="28" spans="2:8">
      <c r="C28" s="6"/>
      <c r="D28" s="6"/>
      <c r="E28" s="6"/>
      <c r="F28" s="6"/>
      <c r="G28" s="6"/>
    </row>
    <row r="29" spans="2:8">
      <c r="C29" s="7"/>
      <c r="D29" s="6"/>
      <c r="E29" s="6"/>
      <c r="F29" s="6"/>
      <c r="G29" s="6"/>
    </row>
  </sheetData>
  <mergeCells count="2">
    <mergeCell ref="B2:H2"/>
    <mergeCell ref="B13:B1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Effective Rent Calculation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Naiyer Jawaid</dc:creator>
  <cp:lastModifiedBy>Naiyer Jawaid</cp:lastModifiedBy>
  <cp:lastPrinted>2013-09-14T11:50:34Z</cp:lastPrinted>
  <dcterms:created xsi:type="dcterms:W3CDTF">2013-09-14T10:25:45Z</dcterms:created>
  <dcterms:modified xsi:type="dcterms:W3CDTF">2013-09-14T15:36:56Z</dcterms:modified>
</cp:coreProperties>
</file>